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k\Documents\0 Scouting-OEC\public_html\forms\"/>
    </mc:Choice>
  </mc:AlternateContent>
  <xr:revisionPtr revIDLastSave="0" documentId="13_ncr:1_{0FF4FE90-62D3-4856-8D7C-CE195C84400E}" xr6:coauthVersionLast="47" xr6:coauthVersionMax="47" xr10:uidLastSave="{00000000-0000-0000-0000-000000000000}"/>
  <bookViews>
    <workbookView xWindow="2295" yWindow="2295" windowWidth="14115" windowHeight="12660" xr2:uid="{00000000-000D-0000-FFFF-FFFF00000000}"/>
  </bookViews>
  <sheets>
    <sheet name="Sheet 1 - BSA LNT Master Educat" sheetId="1" r:id="rId1"/>
  </sheets>
  <calcPr calcId="181029"/>
</workbook>
</file>

<file path=xl/calcChain.xml><?xml version="1.0" encoding="utf-8"?>
<calcChain xmlns="http://schemas.openxmlformats.org/spreadsheetml/2006/main">
  <c r="V85" i="1" l="1"/>
  <c r="V82" i="1"/>
  <c r="W82" i="1" s="1"/>
  <c r="V79" i="1"/>
  <c r="W79" i="1" s="1"/>
  <c r="V80" i="1"/>
  <c r="W80" i="1" s="1"/>
  <c r="V81" i="1"/>
  <c r="W81" i="1" s="1"/>
  <c r="U115" i="1"/>
  <c r="U113" i="1"/>
  <c r="U104" i="1"/>
  <c r="V90" i="1"/>
  <c r="L90" i="1"/>
  <c r="W89" i="1"/>
  <c r="L89" i="1"/>
  <c r="W88" i="1"/>
  <c r="L88" i="1"/>
  <c r="J85" i="1"/>
  <c r="K85" i="1" s="1"/>
  <c r="V84" i="1"/>
  <c r="W84" i="1" s="1"/>
  <c r="J84" i="1"/>
  <c r="K84" i="1" s="1"/>
  <c r="V83" i="1"/>
  <c r="W83" i="1" s="1"/>
  <c r="J83" i="1"/>
  <c r="K83" i="1" s="1"/>
  <c r="J82" i="1"/>
  <c r="K82" i="1" s="1"/>
  <c r="J81" i="1"/>
  <c r="K81" i="1" s="1"/>
  <c r="J80" i="1"/>
  <c r="K80" i="1" s="1"/>
  <c r="J79" i="1"/>
  <c r="K79" i="1" s="1"/>
  <c r="V78" i="1"/>
  <c r="W78" i="1" s="1"/>
  <c r="J78" i="1"/>
  <c r="K78" i="1" s="1"/>
  <c r="V71" i="1"/>
  <c r="J68" i="1"/>
  <c r="U67" i="1"/>
  <c r="J67" i="1"/>
  <c r="U66" i="1"/>
  <c r="J66" i="1"/>
  <c r="U65" i="1"/>
  <c r="J65" i="1"/>
  <c r="Q61" i="1"/>
  <c r="L61" i="1"/>
  <c r="G61" i="1"/>
  <c r="U59" i="1"/>
  <c r="Q59" i="1"/>
  <c r="U117" i="1" l="1"/>
  <c r="V61" i="1"/>
  <c r="V68" i="1"/>
  <c r="K92" i="1"/>
  <c r="V92" i="1" s="1"/>
  <c r="U102" i="1" l="1"/>
  <c r="U106" i="1" s="1"/>
  <c r="U108" i="1" s="1"/>
  <c r="U110" i="1" s="1"/>
  <c r="O119" i="1" s="1"/>
</calcChain>
</file>

<file path=xl/sharedStrings.xml><?xml version="1.0" encoding="utf-8"?>
<sst xmlns="http://schemas.openxmlformats.org/spreadsheetml/2006/main" count="246" uniqueCount="157">
  <si>
    <r>
      <rPr>
        <sz val="9"/>
        <color indexed="9"/>
        <rFont val="Arial"/>
        <family val="2"/>
      </rPr>
      <t>Notes to help understand how to use this worksheet are in red. Descriptions of information to be entered are in</t>
    </r>
    <r>
      <rPr>
        <sz val="9"/>
        <color indexed="8"/>
        <rFont val="Arial"/>
        <family val="2"/>
      </rPr>
      <t xml:space="preserve"> black</t>
    </r>
    <r>
      <rPr>
        <sz val="9"/>
        <color indexed="9"/>
        <rFont val="Arial"/>
        <family val="2"/>
      </rPr>
      <t xml:space="preserve">. Section titles and grand totals are in </t>
    </r>
    <r>
      <rPr>
        <sz val="9"/>
        <color indexed="10"/>
        <rFont val="Arial"/>
        <family val="2"/>
      </rPr>
      <t>blue</t>
    </r>
    <r>
      <rPr>
        <sz val="9"/>
        <color indexed="9"/>
        <rFont val="Arial"/>
        <family val="2"/>
      </rPr>
      <t>.</t>
    </r>
  </si>
  <si>
    <r>
      <rPr>
        <sz val="9"/>
        <color indexed="9"/>
        <rFont val="Arial"/>
        <family val="2"/>
      </rPr>
      <t>All information entered by you goes into the</t>
    </r>
    <r>
      <rPr>
        <sz val="9"/>
        <color indexed="8"/>
        <rFont val="Arial"/>
        <family val="2"/>
      </rPr>
      <t xml:space="preserve"> </t>
    </r>
  </si>
  <si>
    <t xml:space="preserve">black boxes </t>
  </si>
  <si>
    <r>
      <rPr>
        <sz val="9"/>
        <color indexed="9"/>
        <rFont val="Arial"/>
        <family val="2"/>
      </rPr>
      <t>The worksheet shows its automatic calculations in the</t>
    </r>
  </si>
  <si>
    <r>
      <rPr>
        <sz val="8"/>
        <color indexed="12"/>
        <rFont val="Arial"/>
        <family val="2"/>
      </rPr>
      <t>green boxes</t>
    </r>
  </si>
  <si>
    <t xml:space="preserve">Host Council </t>
  </si>
  <si>
    <t>council name goes here</t>
  </si>
  <si>
    <t>Graduation Date</t>
  </si>
  <si>
    <t>date goes here</t>
  </si>
  <si>
    <r>
      <rPr>
        <b/>
        <sz val="14"/>
        <color indexed="13"/>
        <rFont val="Helvetica"/>
      </rPr>
      <t>Course Planning Team</t>
    </r>
  </si>
  <si>
    <t>Review</t>
  </si>
  <si>
    <t>Host Council Outdoor Ethics Advocate</t>
  </si>
  <si>
    <t>name goes here</t>
  </si>
  <si>
    <r>
      <rPr>
        <sz val="6"/>
        <color indexed="8"/>
        <rFont val="Helvetica"/>
      </rPr>
      <t>Review</t>
    </r>
  </si>
  <si>
    <t>phone # goes here</t>
  </si>
  <si>
    <t>email address goes here</t>
  </si>
  <si>
    <t>Planner For 
Nearby Councils</t>
  </si>
  <si>
    <t>Course Coordinator</t>
  </si>
  <si>
    <t>Lead Instructor</t>
  </si>
  <si>
    <t>Council Staff Advisor</t>
  </si>
  <si>
    <t>Other Planner</t>
  </si>
  <si>
    <r>
      <rPr>
        <b/>
        <sz val="14"/>
        <color indexed="13"/>
        <rFont val="Helvetica"/>
      </rPr>
      <t>Course Schedule</t>
    </r>
  </si>
  <si>
    <t>Weeklong Course</t>
  </si>
  <si>
    <t>Start</t>
  </si>
  <si>
    <t>End</t>
  </si>
  <si>
    <r>
      <rPr>
        <b/>
        <sz val="9"/>
        <color indexed="8"/>
        <rFont val="Helvetica"/>
      </rPr>
      <t xml:space="preserve">Number Of  Days </t>
    </r>
    <r>
      <rPr>
        <b/>
        <sz val="6"/>
        <color indexed="8"/>
        <rFont val="Helvetica"/>
      </rPr>
      <t>(calendar days)</t>
    </r>
  </si>
  <si>
    <t>OR</t>
  </si>
  <si>
    <t>Two-Weekend Course</t>
  </si>
  <si>
    <t>First Weekend</t>
  </si>
  <si>
    <t>Second Weekend</t>
  </si>
  <si>
    <r>
      <rPr>
        <b/>
        <sz val="14"/>
        <color indexed="13"/>
        <rFont val="Helvetica"/>
      </rPr>
      <t>Course Locations</t>
    </r>
  </si>
  <si>
    <t>Location</t>
  </si>
  <si>
    <t>location goes here</t>
  </si>
  <si>
    <t>Base Camp Phase</t>
  </si>
  <si>
    <t>Facilities</t>
  </si>
  <si>
    <t>description of required facilities goes here</t>
  </si>
  <si>
    <t>Demo/Experiential Camp Location</t>
  </si>
  <si>
    <t>location of demonstration or experiential developed area camp goes here</t>
  </si>
  <si>
    <r>
      <rPr>
        <b/>
        <sz val="11"/>
        <color indexed="13"/>
        <rFont val="Helvetica"/>
      </rPr>
      <t>Field Experience Phase</t>
    </r>
  </si>
  <si>
    <t>Non-Trek</t>
  </si>
  <si>
    <t>non-trek camp location goes here</t>
  </si>
  <si>
    <t>Trek</t>
  </si>
  <si>
    <t>Trek Type</t>
  </si>
  <si>
    <t>type of trek goes here</t>
  </si>
  <si>
    <t>trek location goes here</t>
  </si>
  <si>
    <r>
      <rPr>
        <b/>
        <sz val="11"/>
        <color indexed="13"/>
        <rFont val="Helvetica"/>
      </rPr>
      <t>Last Day Phase</t>
    </r>
  </si>
  <si>
    <t>location and type of facility goes here</t>
  </si>
  <si>
    <r>
      <rPr>
        <b/>
        <sz val="14"/>
        <color indexed="13"/>
        <rFont val="Helvetica"/>
      </rPr>
      <t>Variable Course Costs</t>
    </r>
    <r>
      <rPr>
        <b/>
        <sz val="13"/>
        <color indexed="8"/>
        <rFont val="Helvetica"/>
      </rPr>
      <t xml:space="preserve"> </t>
    </r>
    <r>
      <rPr>
        <sz val="9"/>
        <color indexed="8"/>
        <rFont val="Helvetica"/>
      </rPr>
      <t xml:space="preserve">        </t>
    </r>
    <r>
      <rPr>
        <sz val="9"/>
        <color indexed="9"/>
        <rFont val="Helvetica"/>
      </rPr>
      <t xml:space="preserve">Use this section to identify costs which will vary by the number of individuals involved during the entire training event.  Suggest starting with a minimum size course (six participants &amp; two instructors for most situations) as this is the most difficult size to budget due to having the fewest fees paid to cover the course fixed costs.  Once the variable information is entered into the worksheet, you can try different numbers of participants, instructors, and staff to see how adding more participant’s paid fees allows the fixed costs to be spread over more people.  This tends to relax the budget, allowing more materials and supplies to be ordered at registration cutoff.  
</t>
    </r>
    <r>
      <rPr>
        <sz val="9"/>
        <color indexed="9"/>
        <rFont val="Helvetica"/>
      </rPr>
      <t xml:space="preserve">      This planning worksheet is designed to budget for individual courses or can be expanded to cover multiple courses conducted as a single training event.  Add the additional participants, instructors, and staff for additional courses into the appropriate totals as more than one course is added to the worksheet.  Make sure to identify and change the fixed costs if needed due to potentially higher expenses for multiple courses within the same training event (higher fees for larger facilities, more campsite use fees for more field experiences, etc.).</t>
    </r>
  </si>
  <si>
    <t>Qty. full-time participants</t>
  </si>
  <si>
    <t>Qty. full-time instructors</t>
  </si>
  <si>
    <t>Qty. full-time staff</t>
  </si>
  <si>
    <t>Qty. part-time instructors/staff</t>
  </si>
  <si>
    <r>
      <rPr>
        <b/>
        <sz val="13"/>
        <color indexed="13"/>
        <rFont val="Helvetica"/>
      </rPr>
      <t xml:space="preserve">Food </t>
    </r>
    <r>
      <rPr>
        <b/>
        <sz val="12"/>
        <color indexed="13"/>
        <rFont val="Helvetica"/>
      </rPr>
      <t xml:space="preserve">        </t>
    </r>
    <r>
      <rPr>
        <b/>
        <sz val="9"/>
        <color indexed="13"/>
        <rFont val="Helvetica"/>
      </rPr>
      <t>full-time eaters</t>
    </r>
  </si>
  <si>
    <t>Qty. cycles</t>
  </si>
  <si>
    <t xml:space="preserve"> Cost per cycle per eater</t>
  </si>
  <si>
    <r>
      <rPr>
        <b/>
        <sz val="8"/>
        <color indexed="8"/>
        <rFont val="Helvetica"/>
      </rPr>
      <t xml:space="preserve">                                                            </t>
    </r>
    <r>
      <rPr>
        <sz val="10"/>
        <color indexed="8"/>
        <rFont val="Helvetica"/>
      </rPr>
      <t xml:space="preserve">
</t>
    </r>
    <r>
      <rPr>
        <b/>
        <sz val="8"/>
        <color indexed="8"/>
        <rFont val="Helvetica"/>
      </rPr>
      <t>Field  Experience</t>
    </r>
  </si>
  <si>
    <r>
      <rPr>
        <b/>
        <sz val="8"/>
        <color indexed="8"/>
        <rFont val="Helvetica"/>
      </rPr>
      <t xml:space="preserve">               </t>
    </r>
    <r>
      <rPr>
        <sz val="10"/>
        <color indexed="8"/>
        <rFont val="Helvetica"/>
      </rPr>
      <t xml:space="preserve">
</t>
    </r>
    <r>
      <rPr>
        <b/>
        <sz val="8"/>
        <color indexed="8"/>
        <rFont val="Helvetica"/>
      </rPr>
      <t xml:space="preserve">Last Day    </t>
    </r>
    <r>
      <rPr>
        <sz val="6"/>
        <color indexed="8"/>
        <rFont val="Helvetica"/>
      </rPr>
      <t>(not including graduation meal)</t>
    </r>
  </si>
  <si>
    <t xml:space="preserve"> Cost per eater</t>
  </si>
  <si>
    <t>Base Camp</t>
  </si>
  <si>
    <t xml:space="preserve">                                                                                                                                                                                                                                                                                                                                                                                                                                                                                                                                                                                                                                                                                                                                                                                                                                                                                                                                                                                                                                                                                                                                                                                                                                                                                                                                                                                                                                                                                                                                                                                                                                                                                                                                                                                                                                                                                                                                                                                                                                                                                                                                                                                                                                                                                                                                                                                                                                                                                                                                    </t>
  </si>
  <si>
    <r>
      <rPr>
        <b/>
        <sz val="9"/>
        <color indexed="13"/>
        <rFont val="Helvetica"/>
      </rPr>
      <t>Estimate By Meal</t>
    </r>
  </si>
  <si>
    <t>Qty.</t>
  </si>
  <si>
    <t>Cost ea. meal</t>
  </si>
  <si>
    <t>Cost</t>
  </si>
  <si>
    <t>B'fast</t>
  </si>
  <si>
    <t>Lunch</t>
  </si>
  <si>
    <t>Supper</t>
  </si>
  <si>
    <t xml:space="preserve">   Snacks and            Cracker Barrel</t>
  </si>
  <si>
    <r>
      <rPr>
        <sz val="8"/>
        <color indexed="8"/>
        <rFont val="Helvetica"/>
      </rPr>
      <t xml:space="preserve">       </t>
    </r>
    <r>
      <rPr>
        <b/>
        <sz val="8"/>
        <color indexed="8"/>
        <rFont val="Helvetica"/>
      </rPr>
      <t xml:space="preserve">Field                                                               </t>
    </r>
    <r>
      <rPr>
        <b/>
        <sz val="8"/>
        <color indexed="18"/>
        <rFont val="Helvetica"/>
      </rPr>
      <t>.</t>
    </r>
    <r>
      <rPr>
        <b/>
        <sz val="8"/>
        <color indexed="8"/>
        <rFont val="Helvetica"/>
      </rPr>
      <t xml:space="preserve">  Experience
</t>
    </r>
  </si>
  <si>
    <t>Last day</t>
  </si>
  <si>
    <r>
      <rPr>
        <b/>
        <sz val="13"/>
        <color indexed="13"/>
        <rFont val="Helvetica"/>
      </rPr>
      <t xml:space="preserve">Food </t>
    </r>
    <r>
      <rPr>
        <b/>
        <sz val="12"/>
        <color indexed="13"/>
        <rFont val="Helvetica"/>
      </rPr>
      <t xml:space="preserve">        </t>
    </r>
    <r>
      <rPr>
        <b/>
        <sz val="9"/>
        <color indexed="13"/>
        <rFont val="Helvetica"/>
      </rPr>
      <t>part-time eaters</t>
    </r>
  </si>
  <si>
    <r>
      <rPr>
        <sz val="10"/>
        <color indexed="8"/>
        <rFont val="Helvetica"/>
      </rPr>
      <t xml:space="preserve">     </t>
    </r>
    <r>
      <rPr>
        <b/>
        <sz val="8"/>
        <color indexed="8"/>
        <rFont val="Helvetica"/>
      </rPr>
      <t>Graduation meal</t>
    </r>
  </si>
  <si>
    <t>Cost per person</t>
  </si>
  <si>
    <t>Qty. guests</t>
  </si>
  <si>
    <t>Graduation</t>
  </si>
  <si>
    <t>Extra Meals</t>
  </si>
  <si>
    <t>Food Costs</t>
  </si>
  <si>
    <t>Base camp</t>
  </si>
  <si>
    <t>Field Experience</t>
  </si>
  <si>
    <t xml:space="preserve">Total Food </t>
  </si>
  <si>
    <r>
      <rPr>
        <b/>
        <sz val="12"/>
        <color indexed="13"/>
        <rFont val="Helvetica"/>
      </rPr>
      <t>Insurance and fees</t>
    </r>
    <r>
      <rPr>
        <sz val="10"/>
        <color indexed="13"/>
        <rFont val="Helvetica"/>
      </rPr>
      <t>:</t>
    </r>
    <r>
      <rPr>
        <sz val="10"/>
        <color indexed="8"/>
        <rFont val="Helvetica"/>
      </rPr>
      <t xml:space="preserve">  </t>
    </r>
    <r>
      <rPr>
        <sz val="9"/>
        <color indexed="9"/>
        <rFont val="Helvetica"/>
      </rPr>
      <t xml:space="preserve">This section is for insurance and other fees which are paid “per person” or “per person per day”.  Enter the number “1” in the associated </t>
    </r>
    <r>
      <rPr>
        <sz val="9"/>
        <color indexed="8"/>
        <rFont val="Helvetica"/>
      </rPr>
      <t xml:space="preserve">Multiplier </t>
    </r>
    <r>
      <rPr>
        <sz val="9"/>
        <color indexed="9"/>
        <rFont val="Helvetica"/>
      </rPr>
      <t>box if the cost is per person for the entire course - enter the number of days if the cost is per person per day.</t>
    </r>
  </si>
  <si>
    <t xml:space="preserve">          </t>
  </si>
  <si>
    <t xml:space="preserve">Per person cost </t>
  </si>
  <si>
    <t>Multi-plier</t>
  </si>
  <si>
    <t>Total cost</t>
  </si>
  <si>
    <t>Per person cost</t>
  </si>
  <si>
    <t>Liability insurance</t>
  </si>
  <si>
    <t>Camp use fee</t>
  </si>
  <si>
    <t>Accident insurance</t>
  </si>
  <si>
    <t>Equipment rental</t>
  </si>
  <si>
    <t>Describe other fee here</t>
  </si>
  <si>
    <t xml:space="preserve">Total Insurance and Fees </t>
  </si>
  <si>
    <t>Recognitions</t>
  </si>
  <si>
    <t>Participant</t>
  </si>
  <si>
    <t>Full-time instructor/staff</t>
  </si>
  <si>
    <t>Part-time instructor/staff</t>
  </si>
  <si>
    <t>Total Recognitions</t>
  </si>
  <si>
    <r>
      <rPr>
        <b/>
        <sz val="12"/>
        <color indexed="13"/>
        <rFont val="Helvetica"/>
      </rPr>
      <t>Program Materials:</t>
    </r>
    <r>
      <rPr>
        <b/>
        <sz val="12"/>
        <color indexed="8"/>
        <rFont val="Helvetica"/>
      </rPr>
      <t xml:space="preserve">  </t>
    </r>
    <r>
      <rPr>
        <b/>
        <sz val="10"/>
        <color indexed="9"/>
        <rFont val="Helvetica"/>
      </rPr>
      <t xml:space="preserve"> </t>
    </r>
    <r>
      <rPr>
        <sz val="9"/>
        <color indexed="9"/>
        <rFont val="Helvetica"/>
      </rPr>
      <t>The program materials list is divided into two sections.  The top section is intended for program materials purchased mainly for course participants.  The worksheet will automatically multiply the quantity in the “</t>
    </r>
    <r>
      <rPr>
        <sz val="9"/>
        <color indexed="8"/>
        <rFont val="Helvetica"/>
      </rPr>
      <t>Qty ea participant</t>
    </r>
    <r>
      <rPr>
        <sz val="9"/>
        <color indexed="9"/>
        <rFont val="Helvetica"/>
      </rPr>
      <t>”</t>
    </r>
    <r>
      <rPr>
        <sz val="9"/>
        <color indexed="8"/>
        <rFont val="Helvetica"/>
      </rPr>
      <t xml:space="preserve"> </t>
    </r>
    <r>
      <rPr>
        <sz val="9"/>
        <color indexed="9"/>
        <rFont val="Helvetica"/>
      </rPr>
      <t>box by the quantity in the “Qty full-time participants”</t>
    </r>
    <r>
      <rPr>
        <sz val="9"/>
        <color indexed="8"/>
        <rFont val="Helvetica"/>
      </rPr>
      <t xml:space="preserve"> </t>
    </r>
    <r>
      <rPr>
        <sz val="9"/>
        <color indexed="9"/>
        <rFont val="Helvetica"/>
      </rPr>
      <t>box (top of this section) to calculate how many of each item to add</t>
    </r>
    <r>
      <rPr>
        <sz val="9"/>
        <color indexed="9"/>
        <rFont val="Helvetica"/>
      </rPr>
      <t xml:space="preserve"> into the total quantity and costs</t>
    </r>
    <r>
      <rPr>
        <sz val="9"/>
        <color indexed="9"/>
        <rFont val="Helvetica"/>
      </rPr>
      <t>.  You will easily be able to see how changing the numbers of participants affects the quantity to be ordered and the budget bottom line by simply changing the quantity entered into the “</t>
    </r>
    <r>
      <rPr>
        <sz val="9"/>
        <color indexed="9"/>
        <rFont val="Helvetica"/>
      </rPr>
      <t>Qty. f</t>
    </r>
    <r>
      <rPr>
        <sz val="9"/>
        <color indexed="9"/>
        <rFont val="Helvetica"/>
      </rPr>
      <t>ull-time participants”</t>
    </r>
    <r>
      <rPr>
        <sz val="9"/>
        <color indexed="8"/>
        <rFont val="Helvetica"/>
      </rPr>
      <t xml:space="preserve"> </t>
    </r>
    <r>
      <rPr>
        <sz val="9"/>
        <color indexed="9"/>
        <rFont val="Helvetica"/>
      </rPr>
      <t>box.</t>
    </r>
  </si>
  <si>
    <t>( * Required )</t>
  </si>
  <si>
    <r>
      <rPr>
        <sz val="6"/>
        <color indexed="8"/>
        <rFont val="Helvetica"/>
      </rPr>
      <t xml:space="preserve">Qty. ea  </t>
    </r>
    <r>
      <rPr>
        <sz val="7"/>
        <color indexed="8"/>
        <rFont val="Helvetica"/>
      </rPr>
      <t xml:space="preserve">      parti-cipant</t>
    </r>
  </si>
  <si>
    <t>Qty. extra</t>
  </si>
  <si>
    <r>
      <rPr>
        <sz val="8"/>
        <color indexed="8"/>
        <rFont val="Helvetica"/>
      </rPr>
      <t xml:space="preserve"> </t>
    </r>
    <r>
      <rPr>
        <sz val="8"/>
        <color indexed="8"/>
        <rFont val="Helvetica"/>
      </rPr>
      <t>Retail price</t>
    </r>
  </si>
  <si>
    <t>Dis-count</t>
  </si>
  <si>
    <t>Total qty.</t>
  </si>
  <si>
    <t xml:space="preserve"> Retail price</t>
  </si>
  <si>
    <t>*Master Educator Hbk</t>
  </si>
  <si>
    <t>Set of hang tags</t>
  </si>
  <si>
    <t>Cathole trowel</t>
  </si>
  <si>
    <t>Group use brochure</t>
  </si>
  <si>
    <t>Principles trifold</t>
  </si>
  <si>
    <t>Bumper sticker</t>
  </si>
  <si>
    <t>Go Anywhere bags</t>
  </si>
  <si>
    <t>*1 yr LNT membership</t>
  </si>
  <si>
    <t>Describe item here</t>
  </si>
  <si>
    <t>Sub-total Materials In This Section</t>
  </si>
  <si>
    <r>
      <rPr>
        <sz val="9"/>
        <color indexed="9"/>
        <rFont val="Helvetica"/>
      </rPr>
      <t xml:space="preserve">The program materials list below is intended for those items for which the quantity budgeted is </t>
    </r>
    <r>
      <rPr>
        <b/>
        <sz val="9"/>
        <color indexed="9"/>
        <rFont val="Helvetica"/>
      </rPr>
      <t xml:space="preserve">NOT </t>
    </r>
    <r>
      <rPr>
        <sz val="9"/>
        <color indexed="9"/>
        <rFont val="Helvetica"/>
      </rPr>
      <t xml:space="preserve">tied to the number of participants in the course.              
</t>
    </r>
    <r>
      <rPr>
        <sz val="9"/>
        <color indexed="9"/>
        <rFont val="Helvetica"/>
      </rPr>
      <t xml:space="preserve">The worksheet will budget only the quantity of each item entered into the </t>
    </r>
    <r>
      <rPr>
        <sz val="9"/>
        <color indexed="8"/>
        <rFont val="Helvetica"/>
      </rPr>
      <t xml:space="preserve">“Qty.” </t>
    </r>
    <r>
      <rPr>
        <sz val="9"/>
        <color indexed="9"/>
        <rFont val="Helvetica"/>
      </rPr>
      <t>box for that item.</t>
    </r>
  </si>
  <si>
    <t xml:space="preserve">  Retail price   </t>
  </si>
  <si>
    <t xml:space="preserve">  Retail price</t>
  </si>
  <si>
    <t>Leave No Trace  In The Outdoors</t>
  </si>
  <si>
    <r>
      <rPr>
        <sz val="9"/>
        <color indexed="8"/>
        <rFont val="Helvetica"/>
      </rPr>
      <t xml:space="preserve">Bigfoot’s </t>
    </r>
    <r>
      <rPr>
        <sz val="9"/>
        <color indexed="8"/>
        <rFont val="Helvetica"/>
      </rPr>
      <t>Playbook</t>
    </r>
  </si>
  <si>
    <t>101 Ways to Teach Leave No Trace</t>
  </si>
  <si>
    <t>Sub-total  Materials In This Section</t>
  </si>
  <si>
    <r>
      <rPr>
        <sz val="9"/>
        <color indexed="8"/>
        <rFont val="Helvetica"/>
      </rPr>
      <t>% shipping fee</t>
    </r>
  </si>
  <si>
    <t>Estimated shipping cost</t>
  </si>
  <si>
    <t>Total Program Materials</t>
  </si>
  <si>
    <r>
      <rPr>
        <b/>
        <sz val="14"/>
        <color indexed="13"/>
        <rFont val="Helvetica"/>
      </rPr>
      <t>Fixed Course Costs</t>
    </r>
    <r>
      <rPr>
        <b/>
        <sz val="13"/>
        <color indexed="8"/>
        <rFont val="Helvetica"/>
      </rPr>
      <t xml:space="preserve"> </t>
    </r>
    <r>
      <rPr>
        <sz val="10"/>
        <color indexed="9"/>
        <rFont val="Helvetica"/>
      </rPr>
      <t xml:space="preserve"> </t>
    </r>
    <r>
      <rPr>
        <sz val="9"/>
        <color indexed="9"/>
        <rFont val="Helvetica"/>
      </rPr>
      <t xml:space="preserve">Use this section to identify costs which will </t>
    </r>
    <r>
      <rPr>
        <b/>
        <sz val="9"/>
        <color indexed="9"/>
        <rFont val="Helvetica"/>
      </rPr>
      <t>NOT</t>
    </r>
    <r>
      <rPr>
        <sz val="9"/>
        <color indexed="9"/>
        <rFont val="Helvetica"/>
      </rPr>
      <t xml:space="preserve"> change depending on the number of individuals in the course.</t>
    </r>
  </si>
  <si>
    <t>Per-course costs</t>
  </si>
  <si>
    <t xml:space="preserve">       Per-course costs</t>
  </si>
  <si>
    <t>Printing</t>
  </si>
  <si>
    <t>Postage</t>
  </si>
  <si>
    <t>Facility use fee</t>
  </si>
  <si>
    <t>Staff  POV mileage</t>
  </si>
  <si>
    <t>Describe cost here</t>
  </si>
  <si>
    <r>
      <rPr>
        <b/>
        <sz val="14"/>
        <color indexed="10"/>
        <rFont val="Helvetica"/>
      </rPr>
      <t>Budget Summations</t>
    </r>
    <r>
      <rPr>
        <sz val="10"/>
        <color indexed="8"/>
        <rFont val="Helvetica"/>
      </rPr>
      <t xml:space="preserve">      </t>
    </r>
    <r>
      <rPr>
        <sz val="10"/>
        <color indexed="9"/>
        <rFont val="Helvetica"/>
      </rPr>
      <t>T</t>
    </r>
    <r>
      <rPr>
        <sz val="9"/>
        <color indexed="9"/>
        <rFont val="Helvetica"/>
      </rPr>
      <t xml:space="preserve">he worksheet automatically recalculates the bottom line as numbers are changed in the </t>
    </r>
    <r>
      <rPr>
        <sz val="9"/>
        <color indexed="8"/>
        <rFont val="Helvetica"/>
      </rPr>
      <t xml:space="preserve">black </t>
    </r>
    <r>
      <rPr>
        <sz val="9"/>
        <color indexed="9"/>
        <rFont val="Helvetica"/>
      </rPr>
      <t>boxes.</t>
    </r>
  </si>
  <si>
    <t>Variable course costs</t>
  </si>
  <si>
    <t>Fixed course costs</t>
  </si>
  <si>
    <t>Administrative cost %</t>
  </si>
  <si>
    <t>Total course costs (without administrative costs)</t>
  </si>
  <si>
    <r>
      <rPr>
        <sz val="9"/>
        <color indexed="9"/>
        <rFont val="Helvetica"/>
      </rPr>
      <t xml:space="preserve">This budget </t>
    </r>
    <r>
      <rPr>
        <b/>
        <u/>
        <sz val="9"/>
        <color indexed="9"/>
        <rFont val="Helvetica"/>
      </rPr>
      <t>must</t>
    </r>
    <r>
      <rPr>
        <sz val="9"/>
        <color indexed="9"/>
        <rFont val="Helvetica"/>
      </rPr>
      <t xml:space="preserve"> keep the </t>
    </r>
    <r>
      <rPr>
        <sz val="9"/>
        <color indexed="10"/>
        <rFont val="Helvetica"/>
      </rPr>
      <t>Course Bottom Line</t>
    </r>
    <r>
      <rPr>
        <sz val="9"/>
        <color indexed="9"/>
        <rFont val="Helvetica"/>
      </rPr>
      <t xml:space="preserve"> positive for the </t>
    </r>
    <r>
      <rPr>
        <u/>
        <sz val="9"/>
        <color indexed="9"/>
        <rFont val="Helvetica"/>
      </rPr>
      <t>minimum</t>
    </r>
    <r>
      <rPr>
        <sz val="9"/>
        <color indexed="9"/>
        <rFont val="Helvetica"/>
      </rPr>
      <t xml:space="preserve"> expected number of participants in the course!  You might consider initially setting up your budget with the typical minimum participants (usually 6) and instructors (usually 2) entered into the</t>
    </r>
    <r>
      <rPr>
        <sz val="9"/>
        <color indexed="8"/>
        <rFont val="Helvetica"/>
      </rPr>
      <t xml:space="preserve"> </t>
    </r>
    <r>
      <rPr>
        <sz val="9"/>
        <color indexed="9"/>
        <rFont val="Helvetica"/>
      </rPr>
      <t>“Qty. f</t>
    </r>
    <r>
      <rPr>
        <sz val="9"/>
        <color indexed="9"/>
        <rFont val="Helvetica"/>
      </rPr>
      <t>ull-time participants”</t>
    </r>
    <r>
      <rPr>
        <sz val="9"/>
        <color indexed="8"/>
        <rFont val="Helvetica"/>
      </rPr>
      <t xml:space="preserve"> </t>
    </r>
    <r>
      <rPr>
        <sz val="9"/>
        <color indexed="9"/>
        <rFont val="Helvetica"/>
      </rPr>
      <t>and “Qty. full-time instructors”</t>
    </r>
    <r>
      <rPr>
        <sz val="9"/>
        <color indexed="8"/>
        <rFont val="Helvetica"/>
      </rPr>
      <t xml:space="preserve"> </t>
    </r>
    <r>
      <rPr>
        <sz val="9"/>
        <color indexed="9"/>
        <rFont val="Helvetica"/>
      </rPr>
      <t>boxes</t>
    </r>
    <r>
      <rPr>
        <sz val="9"/>
        <color indexed="9"/>
        <rFont val="Helvetica"/>
      </rPr>
      <t xml:space="preserve"> in the </t>
    </r>
    <r>
      <rPr>
        <sz val="9"/>
        <color indexed="13"/>
        <rFont val="Helvetica"/>
      </rPr>
      <t>Variable Course Costs</t>
    </r>
    <r>
      <rPr>
        <sz val="9"/>
        <color indexed="9"/>
        <rFont val="Helvetica"/>
      </rPr>
      <t xml:space="preserve"> section</t>
    </r>
    <r>
      <rPr>
        <sz val="9"/>
        <color indexed="9"/>
        <rFont val="Helvetica"/>
      </rPr>
      <t xml:space="preserve">.  Balancing a bare-bones budget </t>
    </r>
    <r>
      <rPr>
        <sz val="9"/>
        <color indexed="9"/>
        <rFont val="Helvetica"/>
      </rPr>
      <t>with the minimum number of participants will allow a surplus to be shown as more participants register.  This surplus can then be used to add to the quantities of program materials and/or supplies actually ordered once registration is closed.</t>
    </r>
  </si>
  <si>
    <t>Administrative costs</t>
  </si>
  <si>
    <t>Total Course Costs</t>
  </si>
  <si>
    <t>Participant fee</t>
  </si>
  <si>
    <t>Income - participant fees</t>
  </si>
  <si>
    <t>Full-time instructor/staff fee</t>
  </si>
  <si>
    <t>Income - instructor/staff fees and donations</t>
  </si>
  <si>
    <t>Donations</t>
  </si>
  <si>
    <t>Total Course Income</t>
  </si>
  <si>
    <r>
      <rPr>
        <b/>
        <sz val="16"/>
        <color indexed="10"/>
        <rFont val="Helvetica"/>
      </rPr>
      <t>Course Bottom Line</t>
    </r>
    <r>
      <rPr>
        <b/>
        <sz val="14"/>
        <color indexed="10"/>
        <rFont val="Helvetica"/>
      </rPr>
      <t xml:space="preserve"> </t>
    </r>
    <r>
      <rPr>
        <sz val="12"/>
        <color indexed="10"/>
        <rFont val="Helvetica"/>
      </rPr>
      <t>(Income minus Costs)</t>
    </r>
  </si>
  <si>
    <t>Extra quantities of these items can be added to course costs by putting this extra quantity into the “Qty. extra” box for that item. Putting a negative quantity into that box will cause the worksheet to subtract that number from the quantity being budgeted for participants. A negative quantity might be used when you already have some of that item on hand and don’t have to make a full order (a negative quantity should NOT be greater than the quantity ordered!).</t>
  </si>
  <si>
    <r>
      <rPr>
        <sz val="9"/>
        <color indexed="9"/>
        <rFont val="Helvetica"/>
      </rPr>
      <t xml:space="preserve">Prices left in the Retail Price boxes are there for demonstration purposes only…be </t>
    </r>
    <r>
      <rPr>
        <u/>
        <sz val="9"/>
        <color indexed="9"/>
        <rFont val="Helvetica"/>
      </rPr>
      <t>sure</t>
    </r>
    <r>
      <rPr>
        <sz val="9"/>
        <color indexed="9"/>
        <rFont val="Helvetica"/>
      </rPr>
      <t xml:space="preserve"> to check current pricing at the </t>
    </r>
    <r>
      <rPr>
        <u/>
        <sz val="9"/>
        <color indexed="8"/>
        <rFont val="Helvetica"/>
      </rPr>
      <t>LNT.org</t>
    </r>
    <r>
      <rPr>
        <sz val="9"/>
        <color indexed="9"/>
        <rFont val="Helvetica"/>
      </rPr>
      <t xml:space="preserve"> website!</t>
    </r>
  </si>
  <si>
    <r>
      <rPr>
        <b/>
        <sz val="8"/>
        <color indexed="13"/>
        <rFont val="Helvetica"/>
      </rPr>
      <t xml:space="preserve">Estimate by Using
</t>
    </r>
    <r>
      <rPr>
        <b/>
        <sz val="8"/>
        <color indexed="13"/>
        <rFont val="Helvetica"/>
      </rPr>
      <t>Full Meal Cycles</t>
    </r>
    <r>
      <rPr>
        <b/>
        <sz val="10"/>
        <color indexed="8"/>
        <rFont val="Helvetica"/>
      </rPr>
      <t xml:space="preserve">            </t>
    </r>
    <r>
      <rPr>
        <sz val="7"/>
        <color indexed="8"/>
        <rFont val="Helvetica"/>
      </rPr>
      <t>Meal cycle = breakfast, lunch, supper, snacks, and cracker barrel</t>
    </r>
    <r>
      <rPr>
        <b/>
        <sz val="8"/>
        <color indexed="8"/>
        <rFont val="Helvetica"/>
      </rPr>
      <t xml:space="preserve">                                             </t>
    </r>
  </si>
  <si>
    <t>OEC Subcommittee Representative</t>
  </si>
  <si>
    <t>LNT I2 patch</t>
  </si>
  <si>
    <t>LNT I2 pin</t>
  </si>
  <si>
    <t>*LNT course admin fee</t>
  </si>
  <si>
    <t>Scouting America Leave No Trace Level 2 Instructor Course Planning Worksheet</t>
  </si>
  <si>
    <t xml:space="preserve">Our Scouting America Leave No Trace I2 courses must not be allowed to lose money as this is a program killer!   This worksheet makes it easy to play “what if” as you identify different quantities and cost amounts in the black boxes - it automatically recalculates the intermediate green boxes and the Course Bottom Line at the bottom of this worksheet as you make any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</si>
</sst>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
  </numFmts>
  <fonts count="56">
    <font>
      <sz val="10"/>
      <color indexed="8"/>
      <name val="Helvetica"/>
    </font>
    <font>
      <sz val="12"/>
      <color indexed="8"/>
      <name val="Helvetica"/>
    </font>
    <font>
      <b/>
      <sz val="20"/>
      <color indexed="8"/>
      <name val="Helvetica"/>
    </font>
    <font>
      <sz val="9"/>
      <color indexed="9"/>
      <name val="Arial"/>
      <family val="2"/>
    </font>
    <font>
      <sz val="9"/>
      <color indexed="8"/>
      <name val="Arial"/>
      <family val="2"/>
    </font>
    <font>
      <sz val="9"/>
      <color indexed="10"/>
      <name val="Arial"/>
      <family val="2"/>
    </font>
    <font>
      <sz val="15"/>
      <color indexed="8"/>
      <name val="Arial"/>
      <family val="2"/>
    </font>
    <font>
      <sz val="8"/>
      <color indexed="8"/>
      <name val="Arial"/>
      <family val="2"/>
    </font>
    <font>
      <sz val="8"/>
      <color indexed="12"/>
      <name val="Arial"/>
      <family val="2"/>
    </font>
    <font>
      <b/>
      <sz val="10"/>
      <color indexed="8"/>
      <name val="Helvetica"/>
    </font>
    <font>
      <b/>
      <sz val="13"/>
      <color indexed="8"/>
      <name val="Helvetica"/>
    </font>
    <font>
      <b/>
      <sz val="14"/>
      <color indexed="13"/>
      <name val="Helvetica"/>
    </font>
    <font>
      <sz val="6"/>
      <color indexed="8"/>
      <name val="Helvetica"/>
    </font>
    <font>
      <b/>
      <sz val="9"/>
      <color indexed="8"/>
      <name val="Helvetica"/>
    </font>
    <font>
      <sz val="9"/>
      <color indexed="14"/>
      <name val="Helvetica"/>
    </font>
    <font>
      <b/>
      <sz val="8"/>
      <color indexed="8"/>
      <name val="Helvetica"/>
    </font>
    <font>
      <b/>
      <sz val="11"/>
      <color indexed="13"/>
      <name val="Helvetica"/>
    </font>
    <font>
      <b/>
      <sz val="6"/>
      <color indexed="8"/>
      <name val="Helvetica"/>
    </font>
    <font>
      <sz val="10"/>
      <color indexed="9"/>
      <name val="Helvetica"/>
    </font>
    <font>
      <sz val="10"/>
      <color indexed="8"/>
      <name val="Helvetica Neue"/>
    </font>
    <font>
      <b/>
      <sz val="9"/>
      <color indexed="13"/>
      <name val="Helvetica"/>
    </font>
    <font>
      <b/>
      <sz val="10"/>
      <color indexed="13"/>
      <name val="Helvetica"/>
    </font>
    <font>
      <sz val="9"/>
      <color indexed="8"/>
      <name val="Helvetica"/>
    </font>
    <font>
      <sz val="9"/>
      <color indexed="9"/>
      <name val="Helvetica"/>
    </font>
    <font>
      <sz val="9"/>
      <color indexed="15"/>
      <name val="Helvetica"/>
    </font>
    <font>
      <b/>
      <sz val="12"/>
      <color indexed="13"/>
      <name val="Helvetica"/>
    </font>
    <font>
      <b/>
      <sz val="13"/>
      <color indexed="13"/>
      <name val="Helvetica"/>
    </font>
    <font>
      <b/>
      <sz val="8"/>
      <color indexed="13"/>
      <name val="Helvetica"/>
    </font>
    <font>
      <sz val="7"/>
      <color indexed="8"/>
      <name val="Helvetica"/>
    </font>
    <font>
      <sz val="8"/>
      <color indexed="8"/>
      <name val="Helvetica"/>
    </font>
    <font>
      <b/>
      <sz val="8"/>
      <color indexed="18"/>
      <name val="Helvetica"/>
    </font>
    <font>
      <sz val="10"/>
      <color indexed="12"/>
      <name val="Helvetica"/>
    </font>
    <font>
      <b/>
      <sz val="12"/>
      <color indexed="8"/>
      <name val="Helvetica"/>
    </font>
    <font>
      <sz val="9"/>
      <color indexed="12"/>
      <name val="Helvetica"/>
    </font>
    <font>
      <sz val="8"/>
      <color indexed="12"/>
      <name val="Helvetica"/>
    </font>
    <font>
      <b/>
      <sz val="12"/>
      <color indexed="12"/>
      <name val="Helvetica"/>
    </font>
    <font>
      <sz val="10"/>
      <color indexed="13"/>
      <name val="Helvetica"/>
    </font>
    <font>
      <sz val="7"/>
      <color indexed="12"/>
      <name val="Helvetica"/>
    </font>
    <font>
      <b/>
      <sz val="11"/>
      <color indexed="12"/>
      <name val="Helvetica"/>
    </font>
    <font>
      <b/>
      <sz val="10"/>
      <color indexed="9"/>
      <name val="Helvetica"/>
    </font>
    <font>
      <u/>
      <sz val="9"/>
      <color indexed="9"/>
      <name val="Helvetica"/>
    </font>
    <font>
      <u/>
      <sz val="9"/>
      <color indexed="8"/>
      <name val="Helvetica"/>
    </font>
    <font>
      <sz val="7"/>
      <color indexed="9"/>
      <name val="Helvetica"/>
    </font>
    <font>
      <sz val="8"/>
      <color indexed="9"/>
      <name val="Helvetica"/>
    </font>
    <font>
      <b/>
      <sz val="10"/>
      <color indexed="12"/>
      <name val="Helvetica"/>
    </font>
    <font>
      <b/>
      <sz val="9"/>
      <color indexed="9"/>
      <name val="Helvetica"/>
    </font>
    <font>
      <b/>
      <sz val="14"/>
      <color indexed="10"/>
      <name val="Helvetica"/>
    </font>
    <font>
      <sz val="9"/>
      <color indexed="10"/>
      <name val="Helvetica"/>
    </font>
    <font>
      <sz val="12"/>
      <color indexed="12"/>
      <name val="Helvetica"/>
    </font>
    <font>
      <b/>
      <u/>
      <sz val="9"/>
      <color indexed="9"/>
      <name val="Helvetica"/>
    </font>
    <font>
      <sz val="9"/>
      <color indexed="13"/>
      <name val="Helvetica"/>
    </font>
    <font>
      <b/>
      <sz val="12"/>
      <color indexed="10"/>
      <name val="Helvetica"/>
    </font>
    <font>
      <b/>
      <sz val="16"/>
      <color indexed="10"/>
      <name val="Helvetica"/>
    </font>
    <font>
      <sz val="12"/>
      <color indexed="10"/>
      <name val="Helvetica"/>
    </font>
    <font>
      <b/>
      <sz val="14"/>
      <color indexed="12"/>
      <name val="Helvetica"/>
    </font>
    <font>
      <sz val="10"/>
      <color rgb="FFFF0000"/>
      <name val="Helvetica"/>
    </font>
  </fonts>
  <fills count="2">
    <fill>
      <patternFill patternType="none"/>
    </fill>
    <fill>
      <patternFill patternType="gray125"/>
    </fill>
  </fills>
  <borders count="182">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top style="medium">
        <color indexed="8"/>
      </top>
      <bottom style="medium">
        <color indexed="11"/>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right style="medium">
        <color indexed="11"/>
      </right>
      <top/>
      <bottom/>
      <diagonal/>
    </border>
    <border>
      <left style="medium">
        <color indexed="11"/>
      </left>
      <right/>
      <top style="medium">
        <color indexed="11"/>
      </top>
      <bottom style="medium">
        <color indexed="11"/>
      </bottom>
      <diagonal/>
    </border>
    <border>
      <left/>
      <right style="medium">
        <color indexed="11"/>
      </right>
      <top style="medium">
        <color indexed="11"/>
      </top>
      <bottom style="medium">
        <color indexed="11"/>
      </bottom>
      <diagonal/>
    </border>
    <border>
      <left style="medium">
        <color indexed="11"/>
      </left>
      <right/>
      <top/>
      <bottom/>
      <diagonal/>
    </border>
    <border>
      <left/>
      <right/>
      <top/>
      <bottom style="medium">
        <color indexed="8"/>
      </bottom>
      <diagonal/>
    </border>
    <border>
      <left/>
      <right/>
      <top/>
      <bottom style="medium">
        <color indexed="8"/>
      </bottom>
      <diagonal/>
    </border>
    <border>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top style="medium">
        <color indexed="11"/>
      </top>
      <bottom style="medium">
        <color indexed="8"/>
      </bottom>
      <diagonal/>
    </border>
    <border>
      <left/>
      <right/>
      <top style="medium">
        <color indexed="11"/>
      </top>
      <bottom style="medium">
        <color indexed="8"/>
      </bottom>
      <diagonal/>
    </border>
    <border>
      <left style="medium">
        <color indexed="8"/>
      </left>
      <right/>
      <top/>
      <bottom/>
      <diagonal/>
    </border>
    <border>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top/>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top/>
      <bottom/>
      <diagonal/>
    </border>
    <border>
      <left/>
      <right/>
      <top/>
      <bottom/>
      <diagonal/>
    </border>
    <border>
      <left/>
      <right/>
      <top/>
      <bottom/>
      <diagonal/>
    </border>
    <border>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bottom style="medium">
        <color indexed="8"/>
      </bottom>
      <diagonal/>
    </border>
    <border>
      <left/>
      <right/>
      <top/>
      <bottom style="medium">
        <color indexed="8"/>
      </bottom>
      <diagonal/>
    </border>
    <border>
      <left/>
      <right style="medium">
        <color indexed="8"/>
      </right>
      <top/>
      <bottom/>
      <diagonal/>
    </border>
    <border>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diagonal/>
    </border>
    <border>
      <left/>
      <right/>
      <top/>
      <bottom/>
      <diagonal/>
    </border>
    <border>
      <left/>
      <right/>
      <top/>
      <bottom style="dotted">
        <color indexed="8"/>
      </bottom>
      <diagonal/>
    </border>
    <border>
      <left/>
      <right/>
      <top/>
      <bottom style="dotted">
        <color indexed="8"/>
      </bottom>
      <diagonal/>
    </border>
    <border>
      <left/>
      <right/>
      <top style="medium">
        <color indexed="8"/>
      </top>
      <bottom style="dotted">
        <color indexed="8"/>
      </bottom>
      <diagonal/>
    </border>
    <border>
      <left/>
      <right style="medium">
        <color indexed="8"/>
      </right>
      <top/>
      <bottom style="dotted">
        <color indexed="8"/>
      </bottom>
      <diagonal/>
    </border>
    <border>
      <left/>
      <right/>
      <top style="dotted">
        <color indexed="8"/>
      </top>
      <bottom/>
      <diagonal/>
    </border>
    <border>
      <left/>
      <right/>
      <top style="dotted">
        <color indexed="8"/>
      </top>
      <bottom style="medium">
        <color indexed="8"/>
      </bottom>
      <diagonal/>
    </border>
    <border>
      <left/>
      <right style="medium">
        <color indexed="8"/>
      </right>
      <top style="dotted">
        <color indexed="8"/>
      </top>
      <bottom/>
      <diagonal/>
    </border>
    <border>
      <left/>
      <right/>
      <top/>
      <bottom style="dotted">
        <color indexed="8"/>
      </bottom>
      <diagonal/>
    </border>
    <border>
      <left style="medium">
        <color indexed="8"/>
      </left>
      <right/>
      <top/>
      <bottom/>
      <diagonal/>
    </border>
    <border>
      <left/>
      <right/>
      <top style="dotted">
        <color indexed="8"/>
      </top>
      <bottom/>
      <diagonal/>
    </border>
    <border>
      <left style="medium">
        <color indexed="8"/>
      </left>
      <right/>
      <top/>
      <bottom/>
      <diagonal/>
    </border>
    <border>
      <left/>
      <right/>
      <top style="medium">
        <color indexed="8"/>
      </top>
      <bottom style="dotted">
        <color indexed="8"/>
      </bottom>
      <diagonal/>
    </border>
    <border>
      <left/>
      <right/>
      <top style="dotted">
        <color indexed="8"/>
      </top>
      <bottom style="medium">
        <color indexed="8"/>
      </bottom>
      <diagonal/>
    </border>
    <border>
      <left style="medium">
        <color indexed="8"/>
      </left>
      <right style="medium">
        <color indexed="8"/>
      </right>
      <top/>
      <bottom/>
      <diagonal/>
    </border>
    <border>
      <left style="medium">
        <color indexed="8"/>
      </left>
      <right/>
      <top/>
      <bottom style="dotted">
        <color indexed="8"/>
      </bottom>
      <diagonal/>
    </border>
    <border>
      <left/>
      <right/>
      <top/>
      <bottom style="dotted">
        <color indexed="8"/>
      </bottom>
      <diagonal/>
    </border>
    <border>
      <left/>
      <right/>
      <top style="medium">
        <color indexed="8"/>
      </top>
      <bottom style="dotted">
        <color indexed="8"/>
      </bottom>
      <diagonal/>
    </border>
    <border>
      <left/>
      <right style="medium">
        <color indexed="8"/>
      </right>
      <top/>
      <bottom style="dotted">
        <color indexed="8"/>
      </bottom>
      <diagonal/>
    </border>
    <border>
      <left style="medium">
        <color indexed="8"/>
      </left>
      <right/>
      <top style="dotted">
        <color indexed="8"/>
      </top>
      <bottom/>
      <diagonal/>
    </border>
    <border>
      <left/>
      <right/>
      <top style="dotted">
        <color indexed="8"/>
      </top>
      <bottom/>
      <diagonal/>
    </border>
    <border>
      <left/>
      <right/>
      <top style="dotted">
        <color indexed="8"/>
      </top>
      <bottom/>
      <diagonal/>
    </border>
    <border>
      <left/>
      <right/>
      <top style="dotted">
        <color indexed="8"/>
      </top>
      <bottom/>
      <diagonal/>
    </border>
    <border>
      <left/>
      <right/>
      <top style="dotted">
        <color indexed="8"/>
      </top>
      <bottom/>
      <diagonal/>
    </border>
    <border>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style="medium">
        <color indexed="8"/>
      </right>
      <top style="dotted">
        <color indexed="8"/>
      </top>
      <bottom/>
      <diagonal/>
    </border>
    <border>
      <left/>
      <right/>
      <top/>
      <bottom/>
      <diagonal/>
    </border>
    <border>
      <left/>
      <right/>
      <top/>
      <bottom/>
      <diagonal/>
    </border>
    <border>
      <left style="medium">
        <color indexed="8"/>
      </left>
      <right style="thin">
        <color indexed="16"/>
      </right>
      <top style="medium">
        <color indexed="8"/>
      </top>
      <bottom style="medium">
        <color indexed="8"/>
      </bottom>
      <diagonal/>
    </border>
    <border>
      <left style="thin">
        <color indexed="16"/>
      </left>
      <right style="medium">
        <color indexed="8"/>
      </right>
      <top style="medium">
        <color indexed="8"/>
      </top>
      <bottom style="medium">
        <color indexed="8"/>
      </bottom>
      <diagonal/>
    </border>
    <border>
      <left style="medium">
        <color indexed="8"/>
      </left>
      <right/>
      <top style="dotted">
        <color indexed="8"/>
      </top>
      <bottom/>
      <diagonal/>
    </border>
    <border>
      <left style="medium">
        <color indexed="8"/>
      </left>
      <right style="medium">
        <color indexed="17"/>
      </right>
      <top style="medium">
        <color indexed="8"/>
      </top>
      <bottom style="medium">
        <color indexed="8"/>
      </bottom>
      <diagonal/>
    </border>
    <border>
      <left style="medium">
        <color indexed="17"/>
      </left>
      <right/>
      <top style="medium">
        <color indexed="8"/>
      </top>
      <bottom style="medium">
        <color indexed="8"/>
      </bottom>
      <diagonal/>
    </border>
    <border>
      <left/>
      <right style="medium">
        <color indexed="8"/>
      </right>
      <top/>
      <bottom/>
      <diagonal/>
    </border>
    <border>
      <left/>
      <right/>
      <top/>
      <bottom/>
      <diagonal/>
    </border>
    <border>
      <left style="medium">
        <color indexed="8"/>
      </left>
      <right/>
      <top/>
      <bottom/>
      <diagonal/>
    </border>
    <border>
      <left/>
      <right style="dotted">
        <color indexed="8"/>
      </right>
      <top/>
      <bottom/>
      <diagonal/>
    </border>
    <border>
      <left style="dotted">
        <color indexed="8"/>
      </left>
      <right style="dotted">
        <color indexed="8"/>
      </right>
      <top/>
      <bottom/>
      <diagonal/>
    </border>
    <border>
      <left style="dotted">
        <color indexed="8"/>
      </left>
      <right/>
      <top/>
      <bottom/>
      <diagonal/>
    </border>
    <border>
      <left/>
      <right/>
      <top/>
      <bottom/>
      <diagonal/>
    </border>
    <border>
      <left/>
      <right/>
      <top/>
      <bottom/>
      <diagonal/>
    </border>
    <border>
      <left/>
      <right/>
      <top/>
      <bottom style="dotted">
        <color indexed="8"/>
      </bottom>
      <diagonal/>
    </border>
    <border>
      <left/>
      <right/>
      <top/>
      <bottom style="dotted">
        <color indexed="8"/>
      </bottom>
      <diagonal/>
    </border>
    <border>
      <left/>
      <right/>
      <top/>
      <bottom style="dotted">
        <color indexed="8"/>
      </bottom>
      <diagonal/>
    </border>
    <border>
      <left/>
      <right/>
      <top/>
      <bottom style="dotted">
        <color indexed="8"/>
      </bottom>
      <diagonal/>
    </border>
    <border>
      <left style="medium">
        <color indexed="8"/>
      </left>
      <right/>
      <top/>
      <bottom/>
      <diagonal/>
    </border>
    <border>
      <left/>
      <right style="medium">
        <color indexed="8"/>
      </right>
      <top style="dotted">
        <color indexed="8"/>
      </top>
      <bottom/>
      <diagonal/>
    </border>
    <border>
      <left/>
      <right/>
      <top style="medium">
        <color indexed="8"/>
      </top>
      <bottom style="medium">
        <color indexed="12"/>
      </bottom>
      <diagonal/>
    </border>
    <border>
      <left/>
      <right/>
      <top/>
      <bottom style="medium">
        <color indexed="12"/>
      </bottom>
      <diagonal/>
    </border>
    <border>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bottom/>
      <diagonal/>
    </border>
    <border>
      <left style="medium">
        <color indexed="12"/>
      </left>
      <right style="medium">
        <color indexed="12"/>
      </right>
      <top style="medium">
        <color indexed="12"/>
      </top>
      <bottom style="medium">
        <color indexed="12"/>
      </bottom>
      <diagonal/>
    </border>
    <border>
      <left/>
      <right/>
      <top style="medium">
        <color indexed="12"/>
      </top>
      <bottom style="medium">
        <color indexed="12"/>
      </bottom>
      <diagonal/>
    </border>
    <border>
      <left/>
      <right/>
      <top style="medium">
        <color indexed="12"/>
      </top>
      <bottom/>
      <diagonal/>
    </border>
    <border>
      <left style="medium">
        <color indexed="12"/>
      </left>
      <right style="medium">
        <color indexed="8"/>
      </right>
      <top/>
      <bottom/>
      <diagonal/>
    </border>
    <border>
      <left/>
      <right/>
      <top style="medium">
        <color indexed="12"/>
      </top>
      <bottom style="dotted">
        <color indexed="8"/>
      </bottom>
      <diagonal/>
    </border>
    <border>
      <left/>
      <right style="medium">
        <color indexed="8"/>
      </right>
      <top/>
      <bottom style="dotted">
        <color indexed="8"/>
      </bottom>
      <diagonal/>
    </border>
    <border>
      <left style="medium">
        <color indexed="8"/>
      </left>
      <right style="medium">
        <color indexed="12"/>
      </right>
      <top style="medium">
        <color indexed="8"/>
      </top>
      <bottom style="medium">
        <color indexed="8"/>
      </bottom>
      <diagonal/>
    </border>
    <border>
      <left/>
      <right/>
      <top/>
      <bottom style="dotted">
        <color indexed="17"/>
      </bottom>
      <diagonal/>
    </border>
    <border>
      <left/>
      <right style="medium">
        <color indexed="8"/>
      </right>
      <top/>
      <bottom style="dotted">
        <color indexed="17"/>
      </bottom>
      <diagonal/>
    </border>
    <border>
      <left/>
      <right style="dotted">
        <color indexed="17"/>
      </right>
      <top/>
      <bottom/>
      <diagonal/>
    </border>
    <border>
      <left style="dotted">
        <color indexed="17"/>
      </left>
      <right/>
      <top style="dotted">
        <color indexed="17"/>
      </top>
      <bottom style="dotted">
        <color indexed="17"/>
      </bottom>
      <diagonal/>
    </border>
    <border>
      <left/>
      <right/>
      <top style="dotted">
        <color indexed="17"/>
      </top>
      <bottom style="dotted">
        <color indexed="17"/>
      </bottom>
      <diagonal/>
    </border>
    <border>
      <left/>
      <right style="medium">
        <color indexed="8"/>
      </right>
      <top style="dotted">
        <color indexed="17"/>
      </top>
      <bottom style="dotted">
        <color indexed="17"/>
      </bottom>
      <diagonal/>
    </border>
    <border>
      <left style="medium">
        <color indexed="12"/>
      </left>
      <right style="dotted">
        <color indexed="17"/>
      </right>
      <top/>
      <bottom/>
      <diagonal/>
    </border>
    <border>
      <left style="dotted">
        <color indexed="17"/>
      </left>
      <right/>
      <top style="dotted">
        <color indexed="17"/>
      </top>
      <bottom style="dotted">
        <color indexed="8"/>
      </bottom>
      <diagonal/>
    </border>
    <border>
      <left/>
      <right/>
      <top style="dotted">
        <color indexed="17"/>
      </top>
      <bottom style="dotted">
        <color indexed="8"/>
      </bottom>
      <diagonal/>
    </border>
    <border>
      <left/>
      <right style="medium">
        <color indexed="8"/>
      </right>
      <top style="dotted">
        <color indexed="17"/>
      </top>
      <bottom style="dotted">
        <color indexed="8"/>
      </bottom>
      <diagonal/>
    </border>
    <border>
      <left style="medium">
        <color indexed="12"/>
      </left>
      <right/>
      <top/>
      <bottom style="medium">
        <color indexed="12"/>
      </bottom>
      <diagonal/>
    </border>
    <border>
      <left/>
      <right style="medium">
        <color indexed="12"/>
      </right>
      <top style="medium">
        <color indexed="12"/>
      </top>
      <bottom/>
      <diagonal/>
    </border>
    <border>
      <left/>
      <right/>
      <top style="dotted">
        <color indexed="8"/>
      </top>
      <bottom style="medium">
        <color indexed="12"/>
      </bottom>
      <diagonal/>
    </border>
    <border>
      <left/>
      <right style="medium">
        <color indexed="12"/>
      </right>
      <top/>
      <bottom/>
      <diagonal/>
    </border>
    <border>
      <left style="medium">
        <color indexed="12"/>
      </left>
      <right style="medium">
        <color indexed="8"/>
      </right>
      <top/>
      <bottom/>
      <diagonal/>
    </border>
    <border>
      <left/>
      <right/>
      <top style="medium">
        <color indexed="12"/>
      </top>
      <bottom style="dotted">
        <color indexed="8"/>
      </bottom>
      <diagonal/>
    </border>
    <border>
      <left/>
      <right style="medium">
        <color indexed="8"/>
      </right>
      <top/>
      <bottom style="dotted">
        <color indexed="8"/>
      </bottom>
      <diagonal/>
    </border>
    <border>
      <left style="dotted">
        <color indexed="17"/>
      </left>
      <right style="dotted">
        <color indexed="17"/>
      </right>
      <top style="dotted">
        <color indexed="17"/>
      </top>
      <bottom style="dotted">
        <color indexed="17"/>
      </bottom>
      <diagonal/>
    </border>
    <border>
      <left style="medium">
        <color indexed="8"/>
      </left>
      <right style="dotted">
        <color indexed="8"/>
      </right>
      <top/>
      <bottom/>
      <diagonal/>
    </border>
    <border>
      <left style="dotted">
        <color indexed="8"/>
      </left>
      <right/>
      <top style="dotted">
        <color indexed="17"/>
      </top>
      <bottom style="dotted">
        <color indexed="17"/>
      </bottom>
      <diagonal/>
    </border>
    <border>
      <left/>
      <right/>
      <top style="dotted">
        <color indexed="17"/>
      </top>
      <bottom/>
      <diagonal/>
    </border>
    <border>
      <left/>
      <right style="medium">
        <color indexed="12"/>
      </right>
      <top style="medium">
        <color indexed="8"/>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right style="dotted">
        <color indexed="17"/>
      </right>
      <top/>
      <bottom style="dotted">
        <color indexed="17"/>
      </bottom>
      <diagonal/>
    </border>
    <border>
      <left style="dotted">
        <color indexed="17"/>
      </left>
      <right style="dotted">
        <color indexed="17"/>
      </right>
      <top/>
      <bottom style="dotted">
        <color indexed="17"/>
      </bottom>
      <diagonal/>
    </border>
    <border>
      <left style="dotted">
        <color indexed="17"/>
      </left>
      <right style="medium">
        <color indexed="8"/>
      </right>
      <top/>
      <bottom style="dotted">
        <color indexed="17"/>
      </bottom>
      <diagonal/>
    </border>
    <border>
      <left style="medium">
        <color indexed="8"/>
      </left>
      <right style="medium">
        <color indexed="17"/>
      </right>
      <top style="medium">
        <color indexed="8"/>
      </top>
      <bottom style="medium">
        <color indexed="17"/>
      </bottom>
      <diagonal/>
    </border>
    <border>
      <left style="medium">
        <color indexed="17"/>
      </left>
      <right style="medium">
        <color indexed="17"/>
      </right>
      <top style="medium">
        <color indexed="8"/>
      </top>
      <bottom style="medium">
        <color indexed="8"/>
      </bottom>
      <diagonal/>
    </border>
    <border>
      <left style="medium">
        <color indexed="17"/>
      </left>
      <right style="medium">
        <color indexed="8"/>
      </right>
      <top style="medium">
        <color indexed="8"/>
      </top>
      <bottom style="medium">
        <color indexed="8"/>
      </bottom>
      <diagonal/>
    </border>
    <border>
      <left style="dotted">
        <color indexed="17"/>
      </left>
      <right style="medium">
        <color indexed="8"/>
      </right>
      <top style="dotted">
        <color indexed="17"/>
      </top>
      <bottom style="dotted">
        <color indexed="17"/>
      </bottom>
      <diagonal/>
    </border>
    <border>
      <left style="medium">
        <color indexed="8"/>
      </left>
      <right style="medium">
        <color indexed="17"/>
      </right>
      <top style="medium">
        <color indexed="17"/>
      </top>
      <bottom style="medium">
        <color indexed="8"/>
      </bottom>
      <diagonal/>
    </border>
    <border>
      <left/>
      <right style="dotted">
        <color indexed="17"/>
      </right>
      <top style="dotted">
        <color indexed="17"/>
      </top>
      <bottom style="dotted">
        <color indexed="17"/>
      </bottom>
      <diagonal/>
    </border>
    <border>
      <left style="medium">
        <color indexed="12"/>
      </left>
      <right/>
      <top style="medium">
        <color indexed="8"/>
      </top>
      <bottom style="medium">
        <color indexed="12"/>
      </bottom>
      <diagonal/>
    </border>
    <border>
      <left/>
      <right/>
      <top style="dotted">
        <color indexed="17"/>
      </top>
      <bottom style="medium">
        <color indexed="8"/>
      </bottom>
      <diagonal/>
    </border>
    <border>
      <left style="medium">
        <color indexed="8"/>
      </left>
      <right/>
      <top/>
      <bottom style="medium">
        <color indexed="8"/>
      </bottom>
      <diagonal/>
    </border>
    <border>
      <left/>
      <right/>
      <top style="medium">
        <color indexed="12"/>
      </top>
      <bottom style="medium">
        <color indexed="8"/>
      </bottom>
      <diagonal/>
    </border>
    <border>
      <left style="medium">
        <color indexed="8"/>
      </left>
      <right/>
      <top style="medium">
        <color indexed="8"/>
      </top>
      <bottom style="medium">
        <color indexed="17"/>
      </bottom>
      <diagonal/>
    </border>
    <border>
      <left/>
      <right style="medium">
        <color indexed="8"/>
      </right>
      <top style="medium">
        <color indexed="8"/>
      </top>
      <bottom style="medium">
        <color indexed="17"/>
      </bottom>
      <diagonal/>
    </border>
    <border>
      <left style="medium">
        <color indexed="8"/>
      </left>
      <right/>
      <top style="medium">
        <color indexed="17"/>
      </top>
      <bottom style="medium">
        <color indexed="17"/>
      </bottom>
      <diagonal/>
    </border>
    <border>
      <left/>
      <right style="medium">
        <color indexed="8"/>
      </right>
      <top style="medium">
        <color indexed="17"/>
      </top>
      <bottom style="medium">
        <color indexed="17"/>
      </bottom>
      <diagonal/>
    </border>
    <border>
      <left style="medium">
        <color indexed="8"/>
      </left>
      <right style="dotted">
        <color indexed="17"/>
      </right>
      <top/>
      <bottom/>
      <diagonal/>
    </border>
    <border>
      <left style="medium">
        <color indexed="8"/>
      </left>
      <right/>
      <top style="medium">
        <color indexed="17"/>
      </top>
      <bottom style="medium">
        <color indexed="8"/>
      </bottom>
      <diagonal/>
    </border>
    <border>
      <left/>
      <right style="medium">
        <color indexed="8"/>
      </right>
      <top style="medium">
        <color indexed="17"/>
      </top>
      <bottom style="medium">
        <color indexed="8"/>
      </bottom>
      <diagonal/>
    </border>
    <border>
      <left style="medium">
        <color indexed="8"/>
      </left>
      <right/>
      <top/>
      <bottom style="medium">
        <color indexed="9"/>
      </bottom>
      <diagonal/>
    </border>
    <border>
      <left/>
      <right/>
      <top/>
      <bottom style="medium">
        <color indexed="9"/>
      </bottom>
      <diagonal/>
    </border>
    <border>
      <left style="medium">
        <color indexed="8"/>
      </left>
      <right style="thick">
        <color indexed="17"/>
      </right>
      <top style="medium">
        <color indexed="9"/>
      </top>
      <bottom/>
      <diagonal/>
    </border>
    <border>
      <left style="thick">
        <color indexed="17"/>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9"/>
      </left>
      <right/>
      <top/>
      <bottom/>
      <diagonal/>
    </border>
    <border>
      <left style="medium">
        <color indexed="8"/>
      </left>
      <right style="thick">
        <color indexed="17"/>
      </right>
      <top/>
      <bottom/>
      <diagonal/>
    </border>
    <border>
      <left style="thick">
        <color indexed="17"/>
      </left>
      <right/>
      <top/>
      <bottom/>
      <diagonal/>
    </border>
    <border>
      <left/>
      <right style="medium">
        <color indexed="9"/>
      </right>
      <top/>
      <bottom/>
      <diagonal/>
    </border>
    <border>
      <left style="medium">
        <color indexed="8"/>
      </left>
      <right style="thick">
        <color indexed="17"/>
      </right>
      <top/>
      <bottom style="medium">
        <color indexed="9"/>
      </bottom>
      <diagonal/>
    </border>
    <border>
      <left style="thick">
        <color indexed="17"/>
      </left>
      <right/>
      <top/>
      <bottom style="medium">
        <color indexed="9"/>
      </bottom>
      <diagonal/>
    </border>
    <border>
      <left/>
      <right style="medium">
        <color indexed="9"/>
      </right>
      <top/>
      <bottom style="medium">
        <color indexed="9"/>
      </bottom>
      <diagonal/>
    </border>
    <border>
      <left style="medium">
        <color indexed="8"/>
      </left>
      <right/>
      <top style="medium">
        <color indexed="9"/>
      </top>
      <bottom/>
      <diagonal/>
    </border>
    <border>
      <left/>
      <right/>
      <top style="medium">
        <color indexed="9"/>
      </top>
      <bottom style="medium">
        <color indexed="8"/>
      </bottom>
      <diagonal/>
    </border>
    <border>
      <left/>
      <right/>
      <top/>
      <bottom style="thick">
        <color indexed="12"/>
      </bottom>
      <diagonal/>
    </border>
    <border>
      <left/>
      <right style="thick">
        <color indexed="12"/>
      </right>
      <top/>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ck">
        <color indexed="12"/>
      </left>
      <right/>
      <top/>
      <bottom/>
      <diagonal/>
    </border>
    <border>
      <left/>
      <right/>
      <top style="thick">
        <color indexed="12"/>
      </top>
      <bottom/>
      <diagonal/>
    </border>
    <border>
      <left/>
      <right/>
      <top style="thick">
        <color indexed="12"/>
      </top>
      <bottom/>
      <diagonal/>
    </border>
    <border>
      <left/>
      <right/>
      <top style="thick">
        <color indexed="12"/>
      </top>
      <bottom/>
      <diagonal/>
    </border>
    <border>
      <left/>
      <right/>
      <top/>
      <bottom style="medium">
        <color indexed="8"/>
      </bottom>
      <diagonal/>
    </border>
  </borders>
  <cellStyleXfs count="1">
    <xf numFmtId="0" fontId="0" fillId="0" borderId="0" applyNumberFormat="0" applyFill="0" applyBorder="0" applyProtection="0">
      <alignment vertical="top" wrapText="1"/>
    </xf>
  </cellStyleXfs>
  <cellXfs count="552">
    <xf numFmtId="0" fontId="0" fillId="0" borderId="0" xfId="0">
      <alignment vertical="top" wrapText="1"/>
    </xf>
    <xf numFmtId="0" fontId="0" fillId="0" borderId="0" xfId="0" applyNumberFormat="1">
      <alignment vertical="top" wrapText="1"/>
    </xf>
    <xf numFmtId="0" fontId="0" fillId="0" borderId="2" xfId="0" applyBorder="1">
      <alignment vertical="top" wrapText="1"/>
    </xf>
    <xf numFmtId="0" fontId="0" fillId="0" borderId="5" xfId="0" applyBorder="1">
      <alignment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0" fillId="0" borderId="9" xfId="0" applyBorder="1">
      <alignment vertical="top" wrapText="1"/>
    </xf>
    <xf numFmtId="0" fontId="0" fillId="0" borderId="10" xfId="0" applyBorder="1">
      <alignment vertical="top" wrapText="1"/>
    </xf>
    <xf numFmtId="0" fontId="0" fillId="0" borderId="14" xfId="0" applyBorder="1">
      <alignment vertical="top" wrapText="1"/>
    </xf>
    <xf numFmtId="0" fontId="0" fillId="0" borderId="15" xfId="0" applyBorder="1">
      <alignment vertical="top" wrapText="1"/>
    </xf>
    <xf numFmtId="0" fontId="0" fillId="0" borderId="16" xfId="0" applyBorder="1">
      <alignment vertical="top" wrapText="1"/>
    </xf>
    <xf numFmtId="0" fontId="0" fillId="0" borderId="19" xfId="0" applyBorder="1">
      <alignment vertical="top" wrapText="1"/>
    </xf>
    <xf numFmtId="0" fontId="0" fillId="0" borderId="23" xfId="0" applyBorder="1">
      <alignment vertical="top" wrapText="1"/>
    </xf>
    <xf numFmtId="0" fontId="0" fillId="0" borderId="26" xfId="0" applyBorder="1">
      <alignment vertical="top" wrapText="1"/>
    </xf>
    <xf numFmtId="0" fontId="0" fillId="0" borderId="27" xfId="0" applyBorder="1">
      <alignment vertical="top" wrapText="1"/>
    </xf>
    <xf numFmtId="0" fontId="0" fillId="0" borderId="28" xfId="0" applyBorder="1">
      <alignment vertical="top" wrapText="1"/>
    </xf>
    <xf numFmtId="0" fontId="0" fillId="0" borderId="29" xfId="0" applyBorder="1">
      <alignment vertical="top" wrapText="1"/>
    </xf>
    <xf numFmtId="0" fontId="0" fillId="0" borderId="31" xfId="0" applyBorder="1">
      <alignment vertical="top" wrapText="1"/>
    </xf>
    <xf numFmtId="49" fontId="12" fillId="0" borderId="2" xfId="0" applyNumberFormat="1" applyFont="1" applyBorder="1" applyAlignment="1">
      <alignment horizontal="center" vertical="top" wrapText="1"/>
    </xf>
    <xf numFmtId="0" fontId="0" fillId="0" borderId="32" xfId="0" applyBorder="1">
      <alignment vertical="top" wrapText="1"/>
    </xf>
    <xf numFmtId="0" fontId="0" fillId="0" borderId="33" xfId="0" applyBorder="1">
      <alignment vertical="top" wrapText="1"/>
    </xf>
    <xf numFmtId="0" fontId="0" fillId="0" borderId="34" xfId="0" applyBorder="1">
      <alignment vertical="top" wrapText="1"/>
    </xf>
    <xf numFmtId="0" fontId="0" fillId="0" borderId="35" xfId="0" applyBorder="1">
      <alignment vertical="top" wrapText="1"/>
    </xf>
    <xf numFmtId="0" fontId="14" fillId="0" borderId="25" xfId="0" applyFont="1" applyBorder="1" applyAlignment="1">
      <alignment horizontal="center" vertical="center" wrapText="1"/>
    </xf>
    <xf numFmtId="0" fontId="0" fillId="0" borderId="37" xfId="0" applyBorder="1">
      <alignment vertical="top" wrapText="1"/>
    </xf>
    <xf numFmtId="0" fontId="0" fillId="0" borderId="38" xfId="0" applyBorder="1">
      <alignment vertical="top" wrapText="1"/>
    </xf>
    <xf numFmtId="0" fontId="0" fillId="0" borderId="39" xfId="0" applyBorder="1">
      <alignment vertical="top" wrapText="1"/>
    </xf>
    <xf numFmtId="0" fontId="0" fillId="0" borderId="40" xfId="0" applyBorder="1">
      <alignment vertical="top" wrapText="1"/>
    </xf>
    <xf numFmtId="0" fontId="13" fillId="0" borderId="34" xfId="0" applyFont="1" applyBorder="1" applyAlignment="1">
      <alignment horizontal="center" vertical="center" wrapText="1"/>
    </xf>
    <xf numFmtId="0" fontId="0" fillId="0" borderId="41" xfId="0" applyBorder="1">
      <alignment vertical="top" wrapText="1"/>
    </xf>
    <xf numFmtId="0" fontId="0" fillId="0" borderId="43" xfId="0" applyBorder="1">
      <alignment vertical="top" wrapText="1"/>
    </xf>
    <xf numFmtId="0" fontId="10" fillId="0" borderId="33" xfId="0" applyFont="1" applyBorder="1" applyAlignment="1">
      <alignment vertical="center" wrapText="1"/>
    </xf>
    <xf numFmtId="0" fontId="15" fillId="0" borderId="34" xfId="0" applyFont="1" applyBorder="1" applyAlignment="1">
      <alignment horizontal="right" vertical="center" wrapText="1"/>
    </xf>
    <xf numFmtId="0" fontId="0" fillId="0" borderId="44" xfId="0" applyBorder="1">
      <alignment vertical="top" wrapText="1"/>
    </xf>
    <xf numFmtId="0" fontId="13" fillId="0" borderId="33" xfId="0" applyFont="1" applyBorder="1" applyAlignment="1">
      <alignment horizontal="right" vertical="center" wrapText="1"/>
    </xf>
    <xf numFmtId="0" fontId="12" fillId="0" borderId="2" xfId="0" applyFont="1" applyBorder="1" applyAlignment="1">
      <alignment horizontal="center" wrapText="1"/>
    </xf>
    <xf numFmtId="0" fontId="13" fillId="0" borderId="37" xfId="0" applyFont="1" applyBorder="1" applyAlignment="1">
      <alignment horizontal="right" vertical="center" wrapText="1"/>
    </xf>
    <xf numFmtId="0" fontId="0" fillId="0" borderId="25" xfId="0" applyBorder="1" applyAlignment="1">
      <alignment horizontal="center" vertical="center" wrapText="1"/>
    </xf>
    <xf numFmtId="0" fontId="13" fillId="0" borderId="38" xfId="0" applyFont="1" applyBorder="1" applyAlignment="1">
      <alignment horizontal="right" vertical="center" wrapText="1"/>
    </xf>
    <xf numFmtId="0" fontId="0" fillId="0" borderId="46" xfId="0" applyBorder="1">
      <alignment vertical="top" wrapText="1"/>
    </xf>
    <xf numFmtId="0" fontId="10" fillId="0" borderId="27" xfId="0" applyFont="1" applyBorder="1" applyAlignment="1">
      <alignment vertical="center" wrapText="1"/>
    </xf>
    <xf numFmtId="0" fontId="0" fillId="0" borderId="47" xfId="0" applyBorder="1">
      <alignment vertical="top" wrapText="1"/>
    </xf>
    <xf numFmtId="0" fontId="0" fillId="0" borderId="48" xfId="0" applyBorder="1">
      <alignment vertical="top" wrapText="1"/>
    </xf>
    <xf numFmtId="0" fontId="0" fillId="0" borderId="49" xfId="0" applyBorder="1">
      <alignment vertical="top" wrapText="1"/>
    </xf>
    <xf numFmtId="0" fontId="0" fillId="0" borderId="50" xfId="0" applyBorder="1">
      <alignment vertical="top" wrapText="1"/>
    </xf>
    <xf numFmtId="49" fontId="13" fillId="0" borderId="46" xfId="0" applyNumberFormat="1" applyFont="1" applyBorder="1" applyAlignment="1">
      <alignment horizontal="right" vertical="center" wrapText="1"/>
    </xf>
    <xf numFmtId="49" fontId="13" fillId="0" borderId="37" xfId="0" applyNumberFormat="1" applyFont="1" applyBorder="1" applyAlignment="1">
      <alignment horizontal="right" vertical="center" wrapText="1"/>
    </xf>
    <xf numFmtId="0" fontId="0" fillId="0" borderId="52" xfId="0" applyBorder="1">
      <alignment vertical="top" wrapText="1"/>
    </xf>
    <xf numFmtId="0" fontId="0" fillId="0" borderId="53" xfId="0" applyBorder="1">
      <alignment vertical="top" wrapText="1"/>
    </xf>
    <xf numFmtId="0" fontId="0" fillId="0" borderId="54" xfId="0" applyBorder="1">
      <alignment vertical="top" wrapText="1"/>
    </xf>
    <xf numFmtId="0" fontId="0" fillId="0" borderId="55" xfId="0" applyBorder="1">
      <alignment vertical="top" wrapText="1"/>
    </xf>
    <xf numFmtId="0" fontId="0" fillId="0" borderId="56" xfId="0" applyBorder="1">
      <alignment vertical="top" wrapText="1"/>
    </xf>
    <xf numFmtId="0" fontId="0" fillId="0" borderId="57" xfId="0" applyBorder="1">
      <alignment vertical="top" wrapText="1"/>
    </xf>
    <xf numFmtId="0" fontId="0" fillId="0" borderId="58" xfId="0" applyBorder="1">
      <alignment vertical="top" wrapText="1"/>
    </xf>
    <xf numFmtId="49" fontId="13" fillId="0" borderId="41" xfId="0" applyNumberFormat="1" applyFont="1" applyBorder="1" applyAlignment="1">
      <alignment horizontal="right" vertical="center" wrapText="1"/>
    </xf>
    <xf numFmtId="49" fontId="13" fillId="0" borderId="24" xfId="0" applyNumberFormat="1" applyFont="1" applyBorder="1" applyAlignment="1">
      <alignment horizontal="right" vertical="center" wrapText="1"/>
    </xf>
    <xf numFmtId="0" fontId="10" fillId="0" borderId="38" xfId="0" applyFont="1" applyBorder="1" applyAlignment="1">
      <alignment vertical="center" wrapText="1"/>
    </xf>
    <xf numFmtId="0" fontId="0" fillId="0" borderId="59" xfId="0" applyBorder="1">
      <alignment vertical="top" wrapText="1"/>
    </xf>
    <xf numFmtId="0" fontId="0" fillId="0" borderId="60" xfId="0" applyBorder="1">
      <alignment vertical="top" wrapText="1"/>
    </xf>
    <xf numFmtId="0" fontId="0" fillId="0" borderId="62" xfId="0" applyBorder="1">
      <alignment vertical="top" wrapText="1"/>
    </xf>
    <xf numFmtId="0" fontId="0" fillId="0" borderId="61" xfId="0" applyBorder="1">
      <alignment vertical="top" wrapText="1"/>
    </xf>
    <xf numFmtId="49" fontId="21" fillId="0" borderId="34" xfId="0" applyNumberFormat="1" applyFont="1" applyBorder="1" applyAlignment="1">
      <alignment horizontal="right" vertical="center" wrapText="1"/>
    </xf>
    <xf numFmtId="0" fontId="0" fillId="0" borderId="63" xfId="0" applyBorder="1">
      <alignment vertical="top" wrapText="1"/>
    </xf>
    <xf numFmtId="0" fontId="0" fillId="0" borderId="64" xfId="0" applyBorder="1">
      <alignment vertical="top" wrapText="1"/>
    </xf>
    <xf numFmtId="0" fontId="9" fillId="0" borderId="8" xfId="0" applyFont="1" applyBorder="1" applyAlignment="1">
      <alignment horizontal="right" vertical="top" wrapText="1"/>
    </xf>
    <xf numFmtId="0" fontId="18" fillId="0" borderId="25" xfId="0" applyNumberFormat="1" applyFont="1" applyBorder="1" applyAlignment="1">
      <alignment horizontal="center" vertical="center" wrapText="1"/>
    </xf>
    <xf numFmtId="0" fontId="23" fillId="0" borderId="8" xfId="0" applyFont="1" applyBorder="1" applyAlignment="1">
      <alignment horizontal="right" vertical="center" wrapText="1"/>
    </xf>
    <xf numFmtId="0" fontId="0" fillId="0" borderId="65" xfId="0" applyBorder="1">
      <alignment vertical="top" wrapText="1"/>
    </xf>
    <xf numFmtId="0" fontId="9" fillId="0" borderId="66" xfId="0" applyFont="1" applyBorder="1" applyAlignment="1">
      <alignment horizontal="right" vertical="top" wrapText="1"/>
    </xf>
    <xf numFmtId="0" fontId="0" fillId="0" borderId="67" xfId="0" applyBorder="1">
      <alignment vertical="top" wrapText="1"/>
    </xf>
    <xf numFmtId="0" fontId="18" fillId="0" borderId="68" xfId="0" applyNumberFormat="1" applyFont="1" applyBorder="1" applyAlignment="1">
      <alignment horizontal="center" vertical="center" wrapText="1"/>
    </xf>
    <xf numFmtId="0" fontId="23" fillId="0" borderId="67" xfId="0" applyFont="1" applyBorder="1" applyAlignment="1">
      <alignment horizontal="right" vertical="center" wrapText="1"/>
    </xf>
    <xf numFmtId="0" fontId="0" fillId="0" borderId="69" xfId="0" applyBorder="1">
      <alignment vertical="top" wrapText="1"/>
    </xf>
    <xf numFmtId="0" fontId="0" fillId="0" borderId="72" xfId="0" applyBorder="1">
      <alignment vertical="top" wrapText="1"/>
    </xf>
    <xf numFmtId="0" fontId="0" fillId="0" borderId="73" xfId="0" applyBorder="1">
      <alignment vertical="top" wrapText="1"/>
    </xf>
    <xf numFmtId="0" fontId="0" fillId="0" borderId="74" xfId="0" applyBorder="1">
      <alignment vertical="top" wrapText="1"/>
    </xf>
    <xf numFmtId="49" fontId="28" fillId="0" borderId="75" xfId="0" applyNumberFormat="1" applyFont="1" applyBorder="1" applyAlignment="1">
      <alignment horizontal="center" wrapText="1"/>
    </xf>
    <xf numFmtId="49" fontId="28" fillId="0" borderId="57" xfId="0" applyNumberFormat="1" applyFont="1" applyBorder="1" applyAlignment="1">
      <alignment horizontal="center" wrapText="1"/>
    </xf>
    <xf numFmtId="0" fontId="15" fillId="0" borderId="76" xfId="0" applyFont="1" applyBorder="1" applyAlignment="1">
      <alignment horizontal="center" wrapText="1"/>
    </xf>
    <xf numFmtId="0" fontId="0" fillId="0" borderId="77" xfId="0" applyBorder="1">
      <alignment vertical="top" wrapText="1"/>
    </xf>
    <xf numFmtId="0" fontId="22" fillId="0" borderId="78" xfId="0" applyFont="1" applyBorder="1" applyAlignment="1">
      <alignment vertical="center" wrapText="1"/>
    </xf>
    <xf numFmtId="0" fontId="0" fillId="0" borderId="79" xfId="0" applyBorder="1">
      <alignment vertical="top" wrapText="1"/>
    </xf>
    <xf numFmtId="0" fontId="0" fillId="0" borderId="25" xfId="0" applyNumberFormat="1" applyBorder="1" applyAlignment="1">
      <alignment horizontal="center" vertical="center" wrapText="1"/>
    </xf>
    <xf numFmtId="0" fontId="15" fillId="0" borderId="83" xfId="0" applyFont="1" applyBorder="1" applyAlignment="1">
      <alignment horizontal="center" wrapText="1"/>
    </xf>
    <xf numFmtId="0" fontId="0" fillId="0" borderId="84" xfId="0" applyNumberFormat="1" applyBorder="1" applyAlignment="1">
      <alignment horizontal="center" vertical="center" wrapText="1"/>
    </xf>
    <xf numFmtId="0" fontId="22" fillId="0" borderId="86" xfId="0" applyFont="1" applyBorder="1" applyAlignment="1">
      <alignment vertical="center" wrapText="1"/>
    </xf>
    <xf numFmtId="0" fontId="9" fillId="0" borderId="33" xfId="0" applyFont="1" applyBorder="1">
      <alignment vertical="top" wrapText="1"/>
    </xf>
    <xf numFmtId="0" fontId="0" fillId="0" borderId="87" xfId="0" applyBorder="1">
      <alignment vertical="top" wrapText="1"/>
    </xf>
    <xf numFmtId="0" fontId="22" fillId="0" borderId="54" xfId="0" applyFont="1" applyBorder="1" applyAlignment="1">
      <alignment horizontal="left" wrapText="1"/>
    </xf>
    <xf numFmtId="0" fontId="29" fillId="0" borderId="54" xfId="0" applyFont="1" applyBorder="1" applyAlignment="1">
      <alignment horizontal="center" wrapText="1"/>
    </xf>
    <xf numFmtId="0" fontId="22" fillId="0" borderId="69" xfId="0" applyFont="1" applyBorder="1" applyAlignment="1">
      <alignment vertical="center" wrapText="1"/>
    </xf>
    <xf numFmtId="49" fontId="29" fillId="0" borderId="74" xfId="0" applyNumberFormat="1" applyFont="1" applyBorder="1" applyAlignment="1">
      <alignment horizontal="center" wrapText="1"/>
    </xf>
    <xf numFmtId="0" fontId="29" fillId="0" borderId="74" xfId="0" applyFont="1" applyBorder="1" applyAlignment="1">
      <alignment horizontal="left" wrapText="1"/>
    </xf>
    <xf numFmtId="0" fontId="29" fillId="0" borderId="74" xfId="0" applyFont="1" applyBorder="1" applyAlignment="1">
      <alignment horizontal="center" vertical="top" wrapText="1"/>
    </xf>
    <xf numFmtId="0" fontId="22" fillId="0" borderId="74" xfId="0" applyFont="1" applyBorder="1" applyAlignment="1">
      <alignment horizontal="left" wrapText="1"/>
    </xf>
    <xf numFmtId="0" fontId="29" fillId="0" borderId="74" xfId="0" applyFont="1" applyBorder="1" applyAlignment="1">
      <alignment horizontal="center" wrapText="1"/>
    </xf>
    <xf numFmtId="0" fontId="29" fillId="0" borderId="77" xfId="0" applyFont="1" applyBorder="1" applyAlignment="1">
      <alignment horizontal="center" vertical="top" wrapText="1"/>
    </xf>
    <xf numFmtId="0" fontId="0" fillId="0" borderId="88" xfId="0" applyBorder="1">
      <alignment vertical="top" wrapText="1"/>
    </xf>
    <xf numFmtId="49" fontId="28" fillId="0" borderId="15" xfId="0" applyNumberFormat="1" applyFont="1" applyBorder="1" applyAlignment="1">
      <alignment horizontal="center" wrapText="1"/>
    </xf>
    <xf numFmtId="0" fontId="22" fillId="0" borderId="9" xfId="0" applyFont="1" applyBorder="1" applyAlignment="1">
      <alignment horizontal="left" wrapText="1"/>
    </xf>
    <xf numFmtId="49" fontId="29" fillId="0" borderId="15" xfId="0" applyNumberFormat="1" applyFont="1" applyBorder="1" applyAlignment="1">
      <alignment horizontal="center" wrapText="1"/>
    </xf>
    <xf numFmtId="0" fontId="29" fillId="0" borderId="92" xfId="0" applyFont="1" applyBorder="1" applyAlignment="1">
      <alignment horizontal="center" vertical="top" wrapText="1"/>
    </xf>
    <xf numFmtId="0" fontId="15" fillId="0" borderId="88" xfId="0" applyFont="1" applyBorder="1" applyAlignment="1">
      <alignment horizontal="right" vertical="top" wrapText="1"/>
    </xf>
    <xf numFmtId="0" fontId="0" fillId="0" borderId="92" xfId="0" applyBorder="1">
      <alignment vertical="top" wrapText="1"/>
    </xf>
    <xf numFmtId="49" fontId="12" fillId="0" borderId="86" xfId="0" applyNumberFormat="1" applyFont="1" applyBorder="1" applyAlignment="1">
      <alignment horizontal="right" vertical="center" wrapText="1"/>
    </xf>
    <xf numFmtId="49" fontId="12" fillId="0" borderId="65" xfId="0" applyNumberFormat="1" applyFont="1" applyBorder="1" applyAlignment="1">
      <alignment horizontal="right" vertical="center" wrapText="1"/>
    </xf>
    <xf numFmtId="0" fontId="12" fillId="0" borderId="8" xfId="0" applyFont="1" applyBorder="1" applyAlignment="1">
      <alignment horizontal="right" vertical="center" wrapText="1"/>
    </xf>
    <xf numFmtId="49" fontId="12" fillId="0" borderId="10" xfId="0" applyNumberFormat="1" applyFont="1" applyBorder="1" applyAlignment="1">
      <alignment horizontal="right" vertical="center" wrapText="1"/>
    </xf>
    <xf numFmtId="0" fontId="0" fillId="0" borderId="86" xfId="0" applyBorder="1">
      <alignment vertical="top" wrapText="1"/>
    </xf>
    <xf numFmtId="0" fontId="29" fillId="0" borderId="88" xfId="0" applyFont="1" applyBorder="1">
      <alignment vertical="top" wrapText="1"/>
    </xf>
    <xf numFmtId="0" fontId="29" fillId="0" borderId="93" xfId="0" applyFont="1" applyBorder="1" applyAlignment="1">
      <alignment horizontal="right" vertical="top" wrapText="1"/>
    </xf>
    <xf numFmtId="0" fontId="15" fillId="0" borderId="62" xfId="0" applyFont="1" applyBorder="1" applyAlignment="1">
      <alignment horizontal="right" vertical="top" wrapText="1"/>
    </xf>
    <xf numFmtId="49" fontId="12" fillId="0" borderId="26" xfId="0" applyNumberFormat="1" applyFont="1" applyBorder="1" applyAlignment="1">
      <alignment horizontal="right" vertical="center" wrapText="1"/>
    </xf>
    <xf numFmtId="0" fontId="12" fillId="0" borderId="22" xfId="0" applyFont="1" applyBorder="1" applyAlignment="1">
      <alignment horizontal="right" vertical="center" wrapText="1"/>
    </xf>
    <xf numFmtId="49" fontId="12" fillId="0" borderId="24" xfId="0" applyNumberFormat="1" applyFont="1" applyBorder="1" applyAlignment="1">
      <alignment horizontal="right" vertical="center" wrapText="1"/>
    </xf>
    <xf numFmtId="0" fontId="0" fillId="0" borderId="94" xfId="0" applyBorder="1">
      <alignment vertical="top" wrapText="1"/>
    </xf>
    <xf numFmtId="0" fontId="0" fillId="0" borderId="95" xfId="0" applyBorder="1">
      <alignment vertical="top" wrapText="1"/>
    </xf>
    <xf numFmtId="0" fontId="0" fillId="0" borderId="96" xfId="0" applyBorder="1">
      <alignment vertical="top" wrapText="1"/>
    </xf>
    <xf numFmtId="0" fontId="28" fillId="0" borderId="68" xfId="0" applyFont="1" applyBorder="1" applyAlignment="1">
      <alignment horizontal="right" vertical="top" wrapText="1"/>
    </xf>
    <xf numFmtId="0" fontId="0" fillId="0" borderId="68" xfId="0" applyNumberFormat="1" applyBorder="1" applyAlignment="1">
      <alignment horizontal="center" vertical="top" wrapText="1"/>
    </xf>
    <xf numFmtId="164" fontId="0" fillId="0" borderId="97" xfId="0" applyNumberFormat="1" applyBorder="1" applyAlignment="1">
      <alignment horizontal="center" vertical="top" wrapText="1"/>
    </xf>
    <xf numFmtId="0" fontId="0" fillId="0" borderId="68" xfId="0" applyBorder="1">
      <alignment vertical="top" wrapText="1"/>
    </xf>
    <xf numFmtId="0" fontId="0" fillId="0" borderId="68" xfId="0" applyBorder="1" applyAlignment="1">
      <alignment horizontal="right" vertical="top" wrapText="1"/>
    </xf>
    <xf numFmtId="0" fontId="0" fillId="0" borderId="68" xfId="0" applyBorder="1" applyAlignment="1">
      <alignment horizontal="right" vertical="top"/>
    </xf>
    <xf numFmtId="0" fontId="29" fillId="0" borderId="97" xfId="0" applyFont="1" applyBorder="1" applyAlignment="1">
      <alignment horizontal="right" vertical="center" wrapText="1"/>
    </xf>
    <xf numFmtId="164" fontId="0" fillId="0" borderId="68" xfId="0" applyNumberFormat="1" applyBorder="1" applyAlignment="1">
      <alignment horizontal="center" vertical="top" wrapText="1"/>
    </xf>
    <xf numFmtId="0" fontId="31" fillId="0" borderId="94" xfId="0" applyFont="1" applyBorder="1" applyAlignment="1">
      <alignment horizontal="right" vertical="top" wrapText="1"/>
    </xf>
    <xf numFmtId="0" fontId="0" fillId="0" borderId="96" xfId="0" applyBorder="1" applyAlignment="1">
      <alignment horizontal="right" vertical="top" wrapText="1"/>
    </xf>
    <xf numFmtId="0" fontId="0" fillId="0" borderId="99" xfId="0" applyBorder="1">
      <alignment vertical="top" wrapText="1"/>
    </xf>
    <xf numFmtId="0" fontId="0" fillId="0" borderId="8" xfId="0" applyBorder="1">
      <alignment vertical="top" wrapText="1"/>
    </xf>
    <xf numFmtId="0" fontId="0" fillId="0" borderId="5" xfId="0" applyBorder="1" applyAlignment="1">
      <alignment horizontal="right" vertical="top" wrapText="1"/>
    </xf>
    <xf numFmtId="0" fontId="0" fillId="0" borderId="100" xfId="0" applyBorder="1" applyAlignment="1">
      <alignment horizontal="right" vertical="top" wrapText="1"/>
    </xf>
    <xf numFmtId="0" fontId="0" fillId="0" borderId="101" xfId="0" applyBorder="1">
      <alignment vertical="top" wrapText="1"/>
    </xf>
    <xf numFmtId="0" fontId="0" fillId="0" borderId="9" xfId="0" applyBorder="1" applyAlignment="1">
      <alignment horizontal="right" vertical="top" wrapText="1"/>
    </xf>
    <xf numFmtId="0" fontId="0" fillId="0" borderId="105" xfId="0" applyBorder="1">
      <alignment vertical="top" wrapText="1"/>
    </xf>
    <xf numFmtId="0" fontId="0" fillId="0" borderId="108" xfId="0" applyBorder="1">
      <alignment vertical="top" wrapText="1"/>
    </xf>
    <xf numFmtId="0" fontId="0" fillId="0" borderId="109" xfId="0" applyBorder="1">
      <alignment vertical="top" wrapText="1"/>
    </xf>
    <xf numFmtId="0" fontId="0" fillId="0" borderId="22" xfId="0" applyBorder="1" applyAlignment="1">
      <alignment horizontal="right" vertical="top" wrapText="1"/>
    </xf>
    <xf numFmtId="0" fontId="0" fillId="0" borderId="95" xfId="0" applyBorder="1" applyAlignment="1">
      <alignment horizontal="right" vertical="top" wrapText="1"/>
    </xf>
    <xf numFmtId="0" fontId="0" fillId="0" borderId="110" xfId="0" applyBorder="1" applyAlignment="1">
      <alignment horizontal="right" vertical="top" wrapText="1"/>
    </xf>
    <xf numFmtId="0" fontId="0" fillId="0" borderId="110" xfId="0" applyBorder="1">
      <alignment vertical="top" wrapText="1"/>
    </xf>
    <xf numFmtId="0" fontId="0" fillId="0" borderId="111" xfId="0" applyBorder="1">
      <alignmen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49" fontId="29" fillId="0" borderId="9" xfId="0" applyNumberFormat="1" applyFont="1" applyBorder="1" applyAlignment="1">
      <alignment horizontal="left" vertical="top" wrapText="1"/>
    </xf>
    <xf numFmtId="49" fontId="28" fillId="0" borderId="15" xfId="0" applyNumberFormat="1" applyFont="1" applyBorder="1" applyAlignment="1">
      <alignment horizontal="center" vertical="top" wrapText="1"/>
    </xf>
    <xf numFmtId="49" fontId="37" fillId="0" borderId="101" xfId="0" applyNumberFormat="1" applyFont="1" applyBorder="1" applyAlignment="1">
      <alignment horizontal="center" vertical="top" wrapText="1"/>
    </xf>
    <xf numFmtId="0" fontId="29" fillId="0" borderId="9" xfId="0" applyFont="1" applyBorder="1" applyAlignment="1">
      <alignment horizontal="center" wrapText="1"/>
    </xf>
    <xf numFmtId="0" fontId="15" fillId="0" borderId="10" xfId="0" applyFont="1" applyBorder="1" applyAlignment="1">
      <alignment horizontal="left" vertical="top" wrapText="1"/>
    </xf>
    <xf numFmtId="0" fontId="0" fillId="0" borderId="112" xfId="0" applyNumberFormat="1" applyBorder="1" applyAlignment="1">
      <alignment horizontal="center" vertical="center" wrapText="1"/>
    </xf>
    <xf numFmtId="164" fontId="37" fillId="0" borderId="106" xfId="0" applyNumberFormat="1" applyFont="1" applyBorder="1" applyAlignment="1">
      <alignment horizontal="center" vertical="center" wrapText="1"/>
    </xf>
    <xf numFmtId="0" fontId="0" fillId="0" borderId="9" xfId="0" applyNumberFormat="1" applyBorder="1" applyAlignment="1">
      <alignment vertical="center" wrapText="1"/>
    </xf>
    <xf numFmtId="0" fontId="0" fillId="0" borderId="9" xfId="0" applyBorder="1" applyAlignment="1">
      <alignment vertical="center" wrapText="1"/>
    </xf>
    <xf numFmtId="0" fontId="0" fillId="0" borderId="115" xfId="0" applyBorder="1">
      <alignment vertical="top" wrapText="1"/>
    </xf>
    <xf numFmtId="0" fontId="0" fillId="0" borderId="119" xfId="0" applyBorder="1">
      <alignment vertical="top" wrapText="1"/>
    </xf>
    <xf numFmtId="0" fontId="0" fillId="0" borderId="121" xfId="0" applyBorder="1">
      <alignment vertical="top" wrapText="1"/>
    </xf>
    <xf numFmtId="0" fontId="0" fillId="0" borderId="121" xfId="0" applyBorder="1" applyAlignment="1">
      <alignment horizontal="right" vertical="top" wrapText="1"/>
    </xf>
    <xf numFmtId="0" fontId="0" fillId="0" borderId="54" xfId="0" applyBorder="1" applyAlignment="1">
      <alignment horizontal="right" vertical="top" wrapText="1"/>
    </xf>
    <xf numFmtId="0" fontId="28" fillId="0" borderId="22" xfId="0" applyFont="1" applyBorder="1" applyAlignment="1">
      <alignment horizontal="center" vertical="center" wrapText="1"/>
    </xf>
    <xf numFmtId="0" fontId="0" fillId="0" borderId="127" xfId="0" applyBorder="1">
      <alignment vertical="top" wrapText="1"/>
    </xf>
    <xf numFmtId="0" fontId="32" fillId="0" borderId="62" xfId="0" applyFont="1" applyBorder="1">
      <alignment vertical="top" wrapText="1"/>
    </xf>
    <xf numFmtId="0" fontId="32" fillId="0" borderId="97" xfId="0" applyFont="1" applyBorder="1">
      <alignment vertical="top" wrapText="1"/>
    </xf>
    <xf numFmtId="0" fontId="32" fillId="0" borderId="68" xfId="0" applyFont="1" applyBorder="1">
      <alignment vertical="top" wrapText="1"/>
    </xf>
    <xf numFmtId="0" fontId="32" fillId="0" borderId="128" xfId="0" applyFont="1" applyBorder="1">
      <alignment vertical="top" wrapText="1"/>
    </xf>
    <xf numFmtId="0" fontId="32" fillId="0" borderId="129" xfId="0" applyFont="1" applyBorder="1">
      <alignment vertical="top" wrapText="1"/>
    </xf>
    <xf numFmtId="0" fontId="29" fillId="0" borderId="8" xfId="0" applyFont="1" applyBorder="1" applyAlignment="1">
      <alignment wrapText="1"/>
    </xf>
    <xf numFmtId="49" fontId="34" fillId="0" borderId="101" xfId="0" applyNumberFormat="1" applyFont="1" applyBorder="1" applyAlignment="1">
      <alignment horizontal="center" vertical="center" wrapText="1"/>
    </xf>
    <xf numFmtId="0" fontId="0" fillId="0" borderId="9" xfId="0" applyBorder="1" applyAlignment="1">
      <alignment wrapText="1"/>
    </xf>
    <xf numFmtId="0" fontId="0" fillId="0" borderId="10" xfId="0" applyBorder="1" applyAlignment="1">
      <alignment wrapText="1"/>
    </xf>
    <xf numFmtId="9" fontId="0" fillId="0" borderId="112" xfId="0" applyNumberFormat="1" applyBorder="1" applyAlignment="1">
      <alignment horizontal="center" vertical="center" wrapText="1"/>
    </xf>
    <xf numFmtId="0" fontId="31" fillId="0" borderId="106" xfId="0" applyNumberFormat="1" applyFont="1" applyBorder="1" applyAlignment="1">
      <alignment horizontal="center" vertical="center" wrapText="1"/>
    </xf>
    <xf numFmtId="0" fontId="29" fillId="0" borderId="9" xfId="0" applyFont="1" applyBorder="1" applyAlignment="1">
      <alignment horizontal="right" vertical="center" wrapText="1"/>
    </xf>
    <xf numFmtId="49" fontId="29" fillId="0" borderId="8" xfId="0" applyNumberFormat="1" applyFont="1" applyBorder="1" applyAlignment="1">
      <alignment horizontal="right" vertical="center" wrapText="1"/>
    </xf>
    <xf numFmtId="0" fontId="29" fillId="0" borderId="113" xfId="0" applyFont="1" applyBorder="1" applyAlignment="1">
      <alignment horizontal="right" vertical="center" wrapText="1"/>
    </xf>
    <xf numFmtId="0" fontId="43" fillId="0" borderId="130" xfId="0" applyFont="1" applyBorder="1" applyAlignment="1">
      <alignment horizontal="right" vertical="center" wrapText="1"/>
    </xf>
    <xf numFmtId="49" fontId="0" fillId="0" borderId="131" xfId="0" applyNumberFormat="1" applyBorder="1" applyAlignment="1">
      <alignment vertical="center" wrapText="1"/>
    </xf>
    <xf numFmtId="0" fontId="44" fillId="0" borderId="133" xfId="0" applyFont="1" applyBorder="1" applyAlignment="1">
      <alignment horizontal="right" vertical="center" wrapText="1"/>
    </xf>
    <xf numFmtId="0" fontId="29" fillId="0" borderId="8" xfId="0" applyFont="1" applyBorder="1">
      <alignment vertical="top" wrapText="1"/>
    </xf>
    <xf numFmtId="0" fontId="29" fillId="0" borderId="9" xfId="0" applyFont="1" applyBorder="1">
      <alignment vertical="top" wrapText="1"/>
    </xf>
    <xf numFmtId="0" fontId="29" fillId="0" borderId="10" xfId="0" applyFont="1" applyBorder="1">
      <alignment vertical="top" wrapText="1"/>
    </xf>
    <xf numFmtId="0" fontId="0" fillId="0" borderId="140" xfId="0" applyNumberFormat="1" applyBorder="1" applyAlignment="1">
      <alignment horizontal="center" vertical="center" wrapText="1"/>
    </xf>
    <xf numFmtId="0" fontId="0" fillId="0" borderId="144" xfId="0" applyNumberFormat="1" applyBorder="1" applyAlignment="1">
      <alignment horizontal="center" vertical="center" wrapText="1"/>
    </xf>
    <xf numFmtId="49" fontId="0" fillId="0" borderId="8" xfId="0" applyNumberFormat="1" applyBorder="1" applyAlignment="1">
      <alignment vertical="center" wrapText="1"/>
    </xf>
    <xf numFmtId="49" fontId="0" fillId="0" borderId="115" xfId="0" applyNumberFormat="1" applyBorder="1" applyAlignment="1">
      <alignment vertical="center" wrapText="1"/>
    </xf>
    <xf numFmtId="0" fontId="44" fillId="0" borderId="105" xfId="0" applyFont="1" applyBorder="1" applyAlignment="1">
      <alignment horizontal="right" vertical="center" wrapText="1"/>
    </xf>
    <xf numFmtId="0" fontId="44" fillId="0" borderId="8" xfId="0" applyFont="1" applyBorder="1" applyAlignment="1">
      <alignment horizontal="right" vertical="top" wrapText="1"/>
    </xf>
    <xf numFmtId="0" fontId="44" fillId="0" borderId="9" xfId="0" applyFont="1" applyBorder="1" applyAlignment="1">
      <alignment horizontal="right" vertical="top" wrapText="1"/>
    </xf>
    <xf numFmtId="9" fontId="0" fillId="0" borderId="25" xfId="0" applyNumberFormat="1" applyBorder="1" applyAlignment="1">
      <alignment horizontal="center" vertical="center" wrapText="1"/>
    </xf>
    <xf numFmtId="0" fontId="0" fillId="0" borderId="105" xfId="0" applyBorder="1" applyAlignment="1">
      <alignment vertical="center" wrapText="1"/>
    </xf>
    <xf numFmtId="0" fontId="0" fillId="0" borderId="92" xfId="0" applyBorder="1" applyAlignment="1">
      <alignment vertical="center" wrapText="1"/>
    </xf>
    <xf numFmtId="0" fontId="0" fillId="0" borderId="93" xfId="0" applyBorder="1">
      <alignment vertical="top" wrapText="1"/>
    </xf>
    <xf numFmtId="0" fontId="0" fillId="0" borderId="148" xfId="0" applyBorder="1">
      <alignment vertical="top" wrapText="1"/>
    </xf>
    <xf numFmtId="0" fontId="29" fillId="0" borderId="9" xfId="0" applyFont="1" applyBorder="1" applyAlignment="1">
      <alignment horizontal="center" vertical="top" wrapText="1"/>
    </xf>
    <xf numFmtId="0" fontId="0" fillId="0" borderId="8" xfId="0" applyBorder="1" applyAlignment="1">
      <alignment horizontal="right" vertical="top" wrapText="1"/>
    </xf>
    <xf numFmtId="0" fontId="0" fillId="0" borderId="154" xfId="0" applyBorder="1">
      <alignment vertical="top" wrapText="1"/>
    </xf>
    <xf numFmtId="0" fontId="35" fillId="0" borderId="10" xfId="0" applyFont="1" applyBorder="1" applyAlignment="1">
      <alignment horizontal="right" vertical="top" wrapText="1"/>
    </xf>
    <xf numFmtId="0" fontId="35" fillId="0" borderId="109" xfId="0" applyFont="1" applyBorder="1" applyAlignment="1">
      <alignment horizontal="right" vertical="top" wrapText="1"/>
    </xf>
    <xf numFmtId="0" fontId="0" fillId="0" borderId="172" xfId="0" applyBorder="1">
      <alignment vertical="top" wrapText="1"/>
    </xf>
    <xf numFmtId="0" fontId="0" fillId="0" borderId="177" xfId="0" applyBorder="1">
      <alignment vertical="top" wrapText="1"/>
    </xf>
    <xf numFmtId="49" fontId="28" fillId="0" borderId="57" xfId="0" applyNumberFormat="1" applyFont="1" applyBorder="1" applyAlignment="1">
      <alignment horizontal="center" vertical="center" wrapText="1"/>
    </xf>
    <xf numFmtId="0" fontId="28" fillId="0" borderId="74" xfId="0" applyFont="1" applyBorder="1" applyAlignment="1">
      <alignment horizontal="left" vertical="center" wrapText="1"/>
    </xf>
    <xf numFmtId="0" fontId="28" fillId="0" borderId="74" xfId="0" applyFont="1" applyBorder="1" applyAlignment="1">
      <alignment vertical="center" wrapText="1"/>
    </xf>
    <xf numFmtId="0" fontId="0" fillId="0" borderId="93" xfId="0" applyNumberFormat="1" applyBorder="1">
      <alignment vertical="top" wrapText="1"/>
    </xf>
    <xf numFmtId="49" fontId="9" fillId="0" borderId="22" xfId="0" applyNumberFormat="1" applyFont="1" applyBorder="1" applyAlignment="1">
      <alignment horizontal="right" vertical="center" wrapText="1"/>
    </xf>
    <xf numFmtId="0" fontId="9" fillId="0" borderId="23" xfId="0" applyFont="1" applyBorder="1" applyAlignment="1">
      <alignment horizontal="right" vertical="top" wrapText="1"/>
    </xf>
    <xf numFmtId="0" fontId="0" fillId="0" borderId="23" xfId="0" applyBorder="1">
      <alignment vertical="top" wrapText="1"/>
    </xf>
    <xf numFmtId="0" fontId="9" fillId="0" borderId="24" xfId="0" applyFont="1" applyBorder="1">
      <alignment vertical="top" wrapText="1"/>
    </xf>
    <xf numFmtId="164" fontId="0" fillId="0" borderId="152" xfId="0" applyNumberFormat="1" applyBorder="1" applyAlignment="1">
      <alignment horizontal="center" vertical="center" wrapText="1"/>
    </xf>
    <xf numFmtId="0" fontId="0" fillId="0" borderId="153" xfId="0" applyBorder="1">
      <alignment vertical="top" wrapText="1"/>
    </xf>
    <xf numFmtId="0" fontId="0" fillId="0" borderId="163" xfId="0" applyBorder="1">
      <alignment vertical="top" wrapText="1"/>
    </xf>
    <xf numFmtId="0" fontId="0" fillId="0" borderId="9" xfId="0" applyBorder="1">
      <alignment vertical="top" wrapText="1"/>
    </xf>
    <xf numFmtId="0" fontId="0" fillId="0" borderId="108" xfId="0" applyBorder="1">
      <alignment vertical="top" wrapText="1"/>
    </xf>
    <xf numFmtId="0" fontId="0" fillId="0" borderId="10" xfId="0" applyBorder="1">
      <alignment vertical="top" wrapText="1"/>
    </xf>
    <xf numFmtId="165" fontId="31" fillId="0" borderId="103" xfId="0" applyNumberFormat="1" applyFont="1" applyBorder="1" applyAlignment="1">
      <alignment horizontal="center" vertical="center" wrapText="1"/>
    </xf>
    <xf numFmtId="0" fontId="0" fillId="0" borderId="107" xfId="0" applyBorder="1">
      <alignment vertical="top" wrapText="1"/>
    </xf>
    <xf numFmtId="0" fontId="0" fillId="0" borderId="104" xfId="0" applyBorder="1">
      <alignment vertical="top" wrapText="1"/>
    </xf>
    <xf numFmtId="49" fontId="3" fillId="0" borderId="4" xfId="0" applyNumberFormat="1" applyFont="1" applyBorder="1" applyAlignment="1">
      <alignment horizontal="center" vertical="top" wrapText="1"/>
    </xf>
    <xf numFmtId="0" fontId="3" fillId="0" borderId="5" xfId="0" applyFont="1" applyBorder="1" applyAlignment="1">
      <alignment horizontal="center" vertical="top" wrapText="1"/>
    </xf>
    <xf numFmtId="0" fontId="0" fillId="0" borderId="5" xfId="0" applyBorder="1">
      <alignment vertical="top" wrapText="1"/>
    </xf>
    <xf numFmtId="0" fontId="0" fillId="0" borderId="2" xfId="0" applyBorder="1">
      <alignment vertical="top" wrapText="1"/>
    </xf>
    <xf numFmtId="0" fontId="0" fillId="0" borderId="48" xfId="0" applyBorder="1">
      <alignment vertical="top" wrapText="1"/>
    </xf>
    <xf numFmtId="0" fontId="0" fillId="0" borderId="6" xfId="0" applyBorder="1">
      <alignment vertical="top" wrapText="1"/>
    </xf>
    <xf numFmtId="0" fontId="0" fillId="0" borderId="7" xfId="0" applyBorder="1">
      <alignment vertical="top" wrapText="1"/>
    </xf>
    <xf numFmtId="164" fontId="31" fillId="0" borderId="146" xfId="0" applyNumberFormat="1" applyFont="1" applyBorder="1" applyAlignment="1">
      <alignment horizontal="center" vertical="center" wrapText="1"/>
    </xf>
    <xf numFmtId="0" fontId="0" fillId="0" borderId="104" xfId="0" applyBorder="1" applyAlignment="1">
      <alignment horizontal="center" vertical="top" wrapText="1"/>
    </xf>
    <xf numFmtId="164" fontId="0" fillId="0" borderId="150" xfId="0" applyNumberFormat="1" applyBorder="1" applyAlignment="1">
      <alignment horizontal="center" vertical="center" wrapText="1"/>
    </xf>
    <xf numFmtId="0" fontId="0" fillId="0" borderId="151" xfId="0" applyBorder="1">
      <alignment vertical="top" wrapText="1"/>
    </xf>
    <xf numFmtId="0" fontId="31" fillId="0" borderId="163" xfId="0" applyFont="1" applyBorder="1">
      <alignment vertical="top" wrapText="1"/>
    </xf>
    <xf numFmtId="0" fontId="31" fillId="0" borderId="9" xfId="0" applyFont="1" applyBorder="1">
      <alignment vertical="top" wrapText="1"/>
    </xf>
    <xf numFmtId="164" fontId="0" fillId="0" borderId="141" xfId="0" applyNumberFormat="1" applyBorder="1" applyAlignment="1">
      <alignment horizontal="center" vertical="center" wrapText="1"/>
    </xf>
    <xf numFmtId="0" fontId="0" fillId="0" borderId="142" xfId="0" applyBorder="1" applyAlignment="1">
      <alignment horizontal="right" vertical="top" wrapText="1"/>
    </xf>
    <xf numFmtId="0" fontId="0" fillId="0" borderId="148" xfId="0" applyBorder="1">
      <alignment vertical="top" wrapText="1"/>
    </xf>
    <xf numFmtId="0" fontId="0" fillId="0" borderId="15" xfId="0" applyBorder="1">
      <alignment vertical="top" wrapText="1"/>
    </xf>
    <xf numFmtId="0" fontId="0" fillId="0" borderId="149" xfId="0" applyBorder="1">
      <alignment vertical="top" wrapText="1"/>
    </xf>
    <xf numFmtId="0" fontId="0" fillId="0" borderId="28" xfId="0" applyBorder="1">
      <alignment vertical="top" wrapText="1"/>
    </xf>
    <xf numFmtId="0" fontId="0" fillId="0" borderId="44" xfId="0" applyBorder="1">
      <alignment vertical="top" wrapText="1"/>
    </xf>
    <xf numFmtId="0" fontId="0" fillId="0" borderId="147" xfId="0" applyBorder="1">
      <alignment vertical="top" wrapText="1"/>
    </xf>
    <xf numFmtId="49" fontId="23" fillId="0" borderId="116" xfId="0" applyNumberFormat="1" applyFont="1" applyBorder="1" applyAlignment="1">
      <alignment horizontal="right" vertical="center" wrapText="1"/>
    </xf>
    <xf numFmtId="0" fontId="0" fillId="0" borderId="117" xfId="0" applyBorder="1">
      <alignment vertical="top" wrapText="1"/>
    </xf>
    <xf numFmtId="0" fontId="0" fillId="0" borderId="117" xfId="0" applyBorder="1" applyAlignment="1">
      <alignment horizontal="right" vertical="top" wrapText="1"/>
    </xf>
    <xf numFmtId="0" fontId="0" fillId="0" borderId="118" xfId="0" applyBorder="1" applyAlignment="1">
      <alignment horizontal="left" vertical="top" wrapText="1"/>
    </xf>
    <xf numFmtId="164" fontId="31" fillId="0" borderId="103"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3" xfId="0" applyBorder="1">
      <alignment vertical="top" wrapText="1"/>
    </xf>
    <xf numFmtId="0" fontId="0" fillId="0" borderId="25" xfId="0" applyBorder="1">
      <alignment vertical="top" wrapText="1"/>
    </xf>
    <xf numFmtId="0" fontId="9" fillId="0" borderId="23" xfId="0" applyFont="1" applyBorder="1">
      <alignment vertical="top" wrapText="1"/>
    </xf>
    <xf numFmtId="49" fontId="29" fillId="0" borderId="15" xfId="0" applyNumberFormat="1" applyFont="1" applyBorder="1" applyAlignment="1">
      <alignment horizontal="center" wrapText="1"/>
    </xf>
    <xf numFmtId="0" fontId="29" fillId="0" borderId="15" xfId="0" applyFont="1" applyBorder="1" applyAlignment="1">
      <alignment horizontal="center" vertical="top" wrapText="1"/>
    </xf>
    <xf numFmtId="49" fontId="12" fillId="0" borderId="8" xfId="0" applyNumberFormat="1" applyFont="1" applyBorder="1" applyAlignment="1">
      <alignment horizontal="right" vertical="center" wrapText="1"/>
    </xf>
    <xf numFmtId="164" fontId="0" fillId="0" borderId="81" xfId="0" applyNumberFormat="1" applyBorder="1" applyAlignment="1">
      <alignment horizontal="center" vertical="center" wrapText="1"/>
    </xf>
    <xf numFmtId="0" fontId="0" fillId="0" borderId="82" xfId="0" applyBorder="1">
      <alignment vertical="top" wrapText="1"/>
    </xf>
    <xf numFmtId="49" fontId="9" fillId="0" borderId="98" xfId="0" applyNumberFormat="1" applyFont="1" applyBorder="1" applyAlignment="1">
      <alignment horizontal="left" vertical="top" wrapText="1"/>
    </xf>
    <xf numFmtId="0" fontId="9" fillId="0" borderId="74" xfId="0" applyFont="1" applyBorder="1" applyAlignment="1">
      <alignment horizontal="left" vertical="top" wrapText="1"/>
    </xf>
    <xf numFmtId="0" fontId="0" fillId="0" borderId="74" xfId="0" applyBorder="1">
      <alignment vertical="top" wrapText="1"/>
    </xf>
    <xf numFmtId="0" fontId="9" fillId="0" borderId="74" xfId="0" applyFont="1" applyBorder="1">
      <alignment vertical="top" wrapText="1"/>
    </xf>
    <xf numFmtId="0" fontId="9" fillId="0" borderId="99" xfId="0" applyFont="1" applyBorder="1" applyAlignment="1">
      <alignment horizontal="left" vertical="top" wrapText="1"/>
    </xf>
    <xf numFmtId="49" fontId="48" fillId="0" borderId="163" xfId="0" applyNumberFormat="1" applyFont="1" applyBorder="1" applyAlignment="1">
      <alignment horizontal="right" vertical="center" wrapText="1"/>
    </xf>
    <xf numFmtId="0" fontId="48" fillId="0" borderId="9" xfId="0" applyFont="1" applyBorder="1" applyAlignment="1">
      <alignment horizontal="right" vertical="top" wrapText="1"/>
    </xf>
    <xf numFmtId="0" fontId="48" fillId="0" borderId="102" xfId="0" applyFont="1" applyBorder="1" applyAlignment="1">
      <alignment horizontal="right" vertical="top" wrapText="1"/>
    </xf>
    <xf numFmtId="0" fontId="0" fillId="0" borderId="82" xfId="0" applyBorder="1" applyAlignment="1">
      <alignment horizontal="right" vertical="top" wrapText="1"/>
    </xf>
    <xf numFmtId="49" fontId="0" fillId="0" borderId="113" xfId="0" applyNumberFormat="1" applyBorder="1" applyAlignment="1">
      <alignment horizontal="right" vertical="center" wrapText="1"/>
    </xf>
    <xf numFmtId="0" fontId="0" fillId="0" borderId="113" xfId="0" applyBorder="1">
      <alignment vertical="top" wrapText="1"/>
    </xf>
    <xf numFmtId="0" fontId="0" fillId="0" borderId="114" xfId="0" applyBorder="1">
      <alignment vertical="top" wrapText="1"/>
    </xf>
    <xf numFmtId="0" fontId="48" fillId="0" borderId="157" xfId="0" applyFont="1" applyBorder="1" applyAlignment="1">
      <alignment horizontal="right" vertical="top" wrapText="1"/>
    </xf>
    <xf numFmtId="0" fontId="48" fillId="0" borderId="158" xfId="0" applyFont="1" applyBorder="1" applyAlignment="1">
      <alignment horizontal="right" vertical="top" wrapText="1"/>
    </xf>
    <xf numFmtId="0" fontId="0" fillId="0" borderId="158" xfId="0" applyBorder="1">
      <alignment vertical="top" wrapText="1"/>
    </xf>
    <xf numFmtId="0" fontId="31" fillId="0" borderId="107" xfId="0" applyFont="1" applyBorder="1">
      <alignment vertical="top" wrapText="1"/>
    </xf>
    <xf numFmtId="49" fontId="42" fillId="0" borderId="132" xfId="0" applyNumberFormat="1" applyFont="1" applyBorder="1" applyAlignment="1">
      <alignment horizontal="right" vertical="center" wrapText="1"/>
    </xf>
    <xf numFmtId="0" fontId="0" fillId="0" borderId="118" xfId="0" applyBorder="1">
      <alignment vertical="top" wrapText="1"/>
    </xf>
    <xf numFmtId="164" fontId="31" fillId="0" borderId="135" xfId="0" applyNumberFormat="1" applyFont="1" applyBorder="1" applyAlignment="1">
      <alignment vertical="center" wrapText="1"/>
    </xf>
    <xf numFmtId="0" fontId="0" fillId="0" borderId="136" xfId="0" applyBorder="1">
      <alignment vertical="top" wrapText="1"/>
    </xf>
    <xf numFmtId="49" fontId="44" fillId="0" borderId="133" xfId="0" applyNumberFormat="1" applyFont="1" applyBorder="1" applyAlignment="1">
      <alignment horizontal="right" vertical="center" wrapText="1"/>
    </xf>
    <xf numFmtId="0" fontId="0" fillId="0" borderId="133" xfId="0" applyBorder="1">
      <alignment vertical="top" wrapText="1"/>
    </xf>
    <xf numFmtId="0" fontId="0" fillId="0" borderId="134" xfId="0" applyBorder="1">
      <alignment vertical="top" wrapText="1"/>
    </xf>
    <xf numFmtId="49" fontId="22" fillId="0" borderId="86" xfId="0" applyNumberFormat="1" applyFont="1" applyBorder="1" applyAlignment="1">
      <alignment horizontal="right" vertical="center" wrapText="1"/>
    </xf>
    <xf numFmtId="0" fontId="22" fillId="0" borderId="65" xfId="0" applyFont="1" applyBorder="1" applyAlignment="1">
      <alignment horizontal="right" vertical="center" wrapText="1"/>
    </xf>
    <xf numFmtId="49" fontId="22" fillId="0" borderId="137" xfId="0" applyNumberFormat="1" applyFont="1" applyBorder="1" applyAlignment="1">
      <alignment horizontal="right" vertical="center" wrapText="1"/>
    </xf>
    <xf numFmtId="0" fontId="23" fillId="0" borderId="138" xfId="0" applyFont="1" applyBorder="1" applyAlignment="1">
      <alignment horizontal="right" vertical="top" wrapText="1"/>
    </xf>
    <xf numFmtId="0" fontId="23" fillId="0" borderId="139" xfId="0" applyFont="1" applyBorder="1" applyAlignment="1">
      <alignment horizontal="right" vertical="top" wrapText="1"/>
    </xf>
    <xf numFmtId="49" fontId="23" fillId="0" borderId="130" xfId="0" applyNumberFormat="1" applyFont="1" applyBorder="1" applyAlignment="1">
      <alignment horizontal="right" vertical="center" wrapText="1"/>
    </xf>
    <xf numFmtId="0" fontId="23" fillId="0" borderId="130" xfId="0" applyFont="1" applyBorder="1" applyAlignment="1">
      <alignment horizontal="right" vertical="top" wrapText="1"/>
    </xf>
    <xf numFmtId="0" fontId="23" fillId="0" borderId="143" xfId="0" applyFont="1" applyBorder="1" applyAlignment="1">
      <alignment horizontal="right" vertical="top" wrapText="1"/>
    </xf>
    <xf numFmtId="49" fontId="29" fillId="0" borderId="15" xfId="0" applyNumberFormat="1" applyFont="1" applyBorder="1" applyAlignment="1">
      <alignment horizontal="left" wrapText="1"/>
    </xf>
    <xf numFmtId="49" fontId="48" fillId="0" borderId="98" xfId="0" applyNumberFormat="1" applyFont="1" applyBorder="1" applyAlignment="1">
      <alignment horizontal="right" vertical="center" wrapText="1"/>
    </xf>
    <xf numFmtId="49" fontId="48" fillId="0" borderId="93" xfId="0" applyNumberFormat="1" applyFont="1" applyBorder="1" applyAlignment="1">
      <alignment horizontal="right" vertical="center" wrapText="1"/>
    </xf>
    <xf numFmtId="49" fontId="48" fillId="0" borderId="126" xfId="0" applyNumberFormat="1" applyFont="1" applyBorder="1" applyAlignment="1">
      <alignment horizontal="right" vertical="center" wrapText="1"/>
    </xf>
    <xf numFmtId="49" fontId="32" fillId="0" borderId="93" xfId="0" applyNumberFormat="1" applyFont="1" applyBorder="1" applyAlignment="1">
      <alignment horizontal="right" vertical="center" wrapText="1"/>
    </xf>
    <xf numFmtId="49" fontId="32" fillId="0" borderId="86" xfId="0" applyNumberFormat="1" applyFont="1" applyBorder="1" applyAlignment="1">
      <alignment horizontal="right" vertical="center" wrapText="1"/>
    </xf>
    <xf numFmtId="49" fontId="51" fillId="0" borderId="163" xfId="0" applyNumberFormat="1" applyFont="1" applyBorder="1" applyAlignment="1">
      <alignment horizontal="right" vertical="center" wrapText="1"/>
    </xf>
    <xf numFmtId="0" fontId="35" fillId="0" borderId="9" xfId="0" applyFont="1" applyBorder="1" applyAlignment="1">
      <alignment horizontal="right" vertical="top" wrapText="1"/>
    </xf>
    <xf numFmtId="0" fontId="35" fillId="0" borderId="102" xfId="0" applyFont="1" applyBorder="1" applyAlignment="1">
      <alignment horizontal="right" vertical="top" wrapText="1"/>
    </xf>
    <xf numFmtId="165" fontId="53" fillId="0" borderId="174" xfId="0" applyNumberFormat="1" applyFont="1" applyBorder="1" applyAlignment="1">
      <alignment horizontal="center" vertical="center" wrapText="1"/>
    </xf>
    <xf numFmtId="0" fontId="0" fillId="0" borderId="175" xfId="0" applyBorder="1">
      <alignment vertical="top" wrapText="1"/>
    </xf>
    <xf numFmtId="0" fontId="0" fillId="0" borderId="176" xfId="0" applyBorder="1">
      <alignment vertical="top" wrapText="1"/>
    </xf>
    <xf numFmtId="49" fontId="48" fillId="0" borderId="8" xfId="0" applyNumberFormat="1" applyFont="1" applyBorder="1" applyAlignment="1">
      <alignment horizontal="right" vertical="center" wrapText="1"/>
    </xf>
    <xf numFmtId="0" fontId="0" fillId="0" borderId="102" xfId="0" applyBorder="1">
      <alignment vertical="top" wrapText="1"/>
    </xf>
    <xf numFmtId="0" fontId="0" fillId="0" borderId="8" xfId="0" applyBorder="1">
      <alignment vertical="top" wrapText="1"/>
    </xf>
    <xf numFmtId="49" fontId="32" fillId="0" borderId="98" xfId="0" applyNumberFormat="1" applyFont="1" applyBorder="1">
      <alignment vertical="top" wrapText="1"/>
    </xf>
    <xf numFmtId="0" fontId="32" fillId="0" borderId="74" xfId="0" applyFont="1" applyBorder="1">
      <alignment vertical="top" wrapText="1"/>
    </xf>
    <xf numFmtId="0" fontId="18" fillId="0" borderId="74" xfId="0" applyFont="1" applyBorder="1" applyAlignment="1">
      <alignment horizontal="left" vertical="top" wrapText="1"/>
    </xf>
    <xf numFmtId="0" fontId="0" fillId="0" borderId="74" xfId="0" applyBorder="1" applyAlignment="1">
      <alignment horizontal="left" vertical="top" wrapText="1"/>
    </xf>
    <xf numFmtId="0" fontId="0" fillId="0" borderId="74" xfId="0" applyBorder="1" applyAlignment="1">
      <alignment horizontal="right" vertical="top" wrapText="1"/>
    </xf>
    <xf numFmtId="0" fontId="0" fillId="0" borderId="99" xfId="0" applyBorder="1">
      <alignment vertical="top" wrapText="1"/>
    </xf>
    <xf numFmtId="164" fontId="0" fillId="0" borderId="1" xfId="0" applyNumberFormat="1" applyBorder="1" applyAlignment="1">
      <alignment horizontal="center" vertical="center" wrapText="1"/>
    </xf>
    <xf numFmtId="165" fontId="31" fillId="0" borderId="106" xfId="0" applyNumberFormat="1" applyFont="1" applyBorder="1" applyAlignment="1">
      <alignment horizontal="center" vertical="center" wrapText="1"/>
    </xf>
    <xf numFmtId="0" fontId="31" fillId="0" borderId="106" xfId="0" applyFont="1" applyBorder="1">
      <alignment vertical="top" wrapText="1"/>
    </xf>
    <xf numFmtId="49" fontId="32" fillId="0" borderId="8" xfId="0" applyNumberFormat="1" applyFont="1" applyBorder="1" applyAlignment="1">
      <alignment horizontal="right" vertical="center" wrapText="1"/>
    </xf>
    <xf numFmtId="0" fontId="32" fillId="0" borderId="9" xfId="0" applyFont="1" applyBorder="1" applyAlignment="1">
      <alignment horizontal="right" vertical="top" wrapText="1"/>
    </xf>
    <xf numFmtId="0" fontId="9" fillId="0" borderId="9" xfId="0" applyFont="1" applyBorder="1">
      <alignment vertical="top" wrapText="1"/>
    </xf>
    <xf numFmtId="0" fontId="9" fillId="0" borderId="10" xfId="0" applyFont="1" applyBorder="1">
      <alignment vertical="top" wrapText="1"/>
    </xf>
    <xf numFmtId="49" fontId="51" fillId="0" borderId="8" xfId="0" applyNumberFormat="1" applyFont="1" applyBorder="1" applyAlignment="1">
      <alignment horizontal="right" vertical="center" wrapText="1"/>
    </xf>
    <xf numFmtId="0" fontId="9" fillId="0" borderId="102" xfId="0" applyFont="1" applyBorder="1">
      <alignment vertical="top" wrapText="1"/>
    </xf>
    <xf numFmtId="0" fontId="1" fillId="0" borderId="102" xfId="0" applyFont="1" applyBorder="1">
      <alignment vertical="top" wrapText="1"/>
    </xf>
    <xf numFmtId="0" fontId="29" fillId="0" borderId="23" xfId="0" applyFont="1" applyBorder="1" applyAlignment="1">
      <alignment horizontal="right" vertical="top" wrapText="1"/>
    </xf>
    <xf numFmtId="0" fontId="0" fillId="0" borderId="23" xfId="0" applyBorder="1" applyAlignment="1">
      <alignment horizontal="right" vertical="top" wrapText="1"/>
    </xf>
    <xf numFmtId="49" fontId="44" fillId="0" borderId="9" xfId="0" applyNumberFormat="1" applyFont="1" applyBorder="1" applyAlignment="1">
      <alignment horizontal="right" vertical="center" wrapText="1"/>
    </xf>
    <xf numFmtId="0" fontId="0" fillId="0" borderId="133" xfId="0" applyBorder="1" applyAlignment="1">
      <alignment horizontal="right" vertical="top" wrapText="1"/>
    </xf>
    <xf numFmtId="0" fontId="0" fillId="0" borderId="5" xfId="0" applyBorder="1" applyAlignment="1">
      <alignment horizontal="center" vertical="top" wrapText="1"/>
    </xf>
    <xf numFmtId="0" fontId="0" fillId="0" borderId="5" xfId="0" applyBorder="1" applyAlignment="1">
      <alignment horizontal="right" vertical="top" wrapText="1"/>
    </xf>
    <xf numFmtId="0" fontId="0" fillId="0" borderId="134" xfId="0" applyBorder="1" applyAlignment="1">
      <alignment horizontal="right" vertical="top" wrapText="1"/>
    </xf>
    <xf numFmtId="49" fontId="22" fillId="0" borderId="8" xfId="0" applyNumberFormat="1" applyFont="1" applyBorder="1" applyAlignment="1">
      <alignment horizontal="left" vertical="top" wrapText="1"/>
    </xf>
    <xf numFmtId="0" fontId="22" fillId="0" borderId="133" xfId="0" applyFont="1" applyBorder="1" applyAlignment="1">
      <alignment horizontal="left" vertical="top" wrapText="1"/>
    </xf>
    <xf numFmtId="0" fontId="0" fillId="0" borderId="133" xfId="0" applyBorder="1" applyAlignment="1">
      <alignment horizontal="left" vertical="top" wrapText="1"/>
    </xf>
    <xf numFmtId="0" fontId="0" fillId="0" borderId="5" xfId="0" applyBorder="1" applyAlignment="1">
      <alignment horizontal="left" vertical="top" wrapText="1"/>
    </xf>
    <xf numFmtId="0" fontId="0" fillId="0" borderId="10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45" xfId="0" applyBorder="1" applyAlignment="1">
      <alignment horizontal="right" vertical="top" wrapText="1"/>
    </xf>
    <xf numFmtId="0" fontId="23" fillId="0" borderId="116" xfId="0" applyFont="1" applyBorder="1" applyAlignment="1">
      <alignment horizontal="right" vertical="top" wrapText="1"/>
    </xf>
    <xf numFmtId="0" fontId="0" fillId="0" borderId="118" xfId="0" applyBorder="1" applyAlignment="1">
      <alignment horizontal="right" vertical="top" wrapText="1"/>
    </xf>
    <xf numFmtId="49" fontId="29" fillId="0" borderId="9" xfId="0" applyNumberFormat="1" applyFont="1" applyBorder="1" applyAlignment="1">
      <alignment horizontal="center" vertical="top" wrapText="1"/>
    </xf>
    <xf numFmtId="0" fontId="29" fillId="0" borderId="8" xfId="0" applyFont="1" applyBorder="1">
      <alignment vertical="top" wrapText="1"/>
    </xf>
    <xf numFmtId="0" fontId="29" fillId="0" borderId="9" xfId="0" applyFont="1" applyBorder="1">
      <alignment vertical="top" wrapText="1"/>
    </xf>
    <xf numFmtId="0" fontId="0" fillId="0" borderId="9" xfId="0" applyBorder="1" applyAlignment="1">
      <alignment horizontal="right" vertical="top" wrapText="1"/>
    </xf>
    <xf numFmtId="164" fontId="0" fillId="0" borderId="155" xfId="0" applyNumberFormat="1" applyBorder="1" applyAlignment="1">
      <alignment horizontal="center" vertical="center" wrapText="1"/>
    </xf>
    <xf numFmtId="0" fontId="0" fillId="0" borderId="156" xfId="0" applyBorder="1">
      <alignment vertical="top" wrapText="1"/>
    </xf>
    <xf numFmtId="0" fontId="0" fillId="0" borderId="151" xfId="0" applyBorder="1" applyAlignment="1">
      <alignment horizontal="right" vertical="top" wrapText="1"/>
    </xf>
    <xf numFmtId="0" fontId="0" fillId="0" borderId="105" xfId="0" applyBorder="1" applyAlignment="1">
      <alignment horizontal="right" vertical="top" wrapText="1"/>
    </xf>
    <xf numFmtId="49" fontId="0" fillId="0" borderId="159" xfId="0" applyNumberFormat="1" applyBorder="1" applyAlignment="1">
      <alignment horizontal="left" vertical="top" wrapText="1"/>
    </xf>
    <xf numFmtId="0" fontId="0" fillId="0" borderId="160" xfId="0" applyBorder="1" applyAlignment="1">
      <alignment horizontal="center" vertical="top" wrapText="1"/>
    </xf>
    <xf numFmtId="0" fontId="0" fillId="0" borderId="161" xfId="0" applyBorder="1">
      <alignment vertical="top" wrapText="1"/>
    </xf>
    <xf numFmtId="0" fontId="0" fillId="0" borderId="162" xfId="0" applyBorder="1">
      <alignment vertical="top" wrapText="1"/>
    </xf>
    <xf numFmtId="0" fontId="0" fillId="0" borderId="164" xfId="0" applyBorder="1">
      <alignment vertical="top" wrapText="1"/>
    </xf>
    <xf numFmtId="0" fontId="0" fillId="0" borderId="165" xfId="0" applyBorder="1">
      <alignment vertical="top" wrapText="1"/>
    </xf>
    <xf numFmtId="0" fontId="0" fillId="0" borderId="166" xfId="0" applyBorder="1">
      <alignment vertical="top" wrapText="1"/>
    </xf>
    <xf numFmtId="0" fontId="0" fillId="0" borderId="167" xfId="0" applyBorder="1">
      <alignment vertical="top" wrapText="1"/>
    </xf>
    <xf numFmtId="0" fontId="0" fillId="0" borderId="168" xfId="0" applyBorder="1">
      <alignment vertical="top" wrapText="1"/>
    </xf>
    <xf numFmtId="0" fontId="0" fillId="0" borderId="169" xfId="0" applyBorder="1">
      <alignment vertical="top" wrapText="1"/>
    </xf>
    <xf numFmtId="49" fontId="0" fillId="0" borderId="9" xfId="0" applyNumberFormat="1" applyBorder="1" applyAlignment="1">
      <alignment vertical="center" wrapText="1"/>
    </xf>
    <xf numFmtId="49" fontId="33" fillId="0" borderId="8" xfId="0" applyNumberFormat="1" applyFont="1" applyBorder="1" applyAlignment="1">
      <alignment horizontal="right" vertical="center" wrapText="1"/>
    </xf>
    <xf numFmtId="49" fontId="35" fillId="0" borderId="40" xfId="0" applyNumberFormat="1" applyFont="1" applyBorder="1" applyAlignment="1">
      <alignment horizontal="right" vertical="center" wrapText="1"/>
    </xf>
    <xf numFmtId="0" fontId="0" fillId="0" borderId="50" xfId="0" applyBorder="1">
      <alignment vertical="top" wrapText="1"/>
    </xf>
    <xf numFmtId="0" fontId="0" fillId="0" borderId="93" xfId="0" applyBorder="1">
      <alignment vertical="top" wrapText="1"/>
    </xf>
    <xf numFmtId="49" fontId="28" fillId="0" borderId="23" xfId="0" applyNumberFormat="1" applyFont="1" applyBorder="1" applyAlignment="1">
      <alignment horizontal="right" vertical="center" wrapText="1"/>
    </xf>
    <xf numFmtId="0" fontId="0" fillId="0" borderId="24" xfId="0" applyBorder="1">
      <alignment vertical="top" wrapText="1"/>
    </xf>
    <xf numFmtId="49" fontId="28" fillId="0" borderId="22" xfId="0" applyNumberFormat="1" applyFont="1" applyBorder="1" applyAlignment="1">
      <alignment horizontal="center" vertical="center" wrapText="1"/>
    </xf>
    <xf numFmtId="0" fontId="0" fillId="0" borderId="170" xfId="0" applyBorder="1">
      <alignment vertical="top" wrapText="1"/>
    </xf>
    <xf numFmtId="0" fontId="0" fillId="0" borderId="171" xfId="0" applyBorder="1">
      <alignment vertical="top" wrapText="1"/>
    </xf>
    <xf numFmtId="0" fontId="0" fillId="0" borderId="101" xfId="0" applyBorder="1">
      <alignment vertical="top" wrapText="1"/>
    </xf>
    <xf numFmtId="0" fontId="0" fillId="0" borderId="113" xfId="0" applyBorder="1" applyAlignment="1">
      <alignment horizontal="right" vertical="top" wrapText="1"/>
    </xf>
    <xf numFmtId="0" fontId="0" fillId="0" borderId="114" xfId="0" applyBorder="1" applyAlignment="1">
      <alignment horizontal="right" vertical="top" wrapText="1"/>
    </xf>
    <xf numFmtId="0" fontId="0" fillId="0" borderId="157" xfId="0" applyBorder="1">
      <alignment vertical="top" wrapText="1"/>
    </xf>
    <xf numFmtId="49" fontId="0" fillId="0" borderId="9" xfId="0" applyNumberFormat="1" applyBorder="1" applyAlignment="1">
      <alignment horizontal="right" vertical="center" wrapText="1"/>
    </xf>
    <xf numFmtId="0" fontId="31" fillId="0" borderId="161" xfId="0" applyFont="1" applyBorder="1">
      <alignment vertical="top" wrapText="1"/>
    </xf>
    <xf numFmtId="0" fontId="0" fillId="0" borderId="130" xfId="0" applyBorder="1">
      <alignment vertical="top" wrapText="1"/>
    </xf>
    <xf numFmtId="49" fontId="29" fillId="0" borderId="9" xfId="0" applyNumberFormat="1" applyFont="1" applyBorder="1" applyAlignment="1">
      <alignment horizontal="right" vertical="center" wrapText="1"/>
    </xf>
    <xf numFmtId="49" fontId="42" fillId="0" borderId="8" xfId="0" applyNumberFormat="1" applyFont="1" applyBorder="1" applyAlignment="1">
      <alignment horizontal="right" vertical="center" wrapText="1"/>
    </xf>
    <xf numFmtId="49" fontId="29" fillId="0" borderId="8" xfId="0" applyNumberFormat="1" applyFont="1" applyBorder="1" applyAlignment="1">
      <alignment horizontal="right" vertical="center" wrapText="1"/>
    </xf>
    <xf numFmtId="49" fontId="22" fillId="0" borderId="113" xfId="0" applyNumberFormat="1" applyFont="1" applyBorder="1" applyAlignment="1">
      <alignment horizontal="right" vertical="center" wrapText="1"/>
    </xf>
    <xf numFmtId="49" fontId="22" fillId="0" borderId="8" xfId="0" applyNumberFormat="1" applyFont="1" applyBorder="1" applyAlignment="1">
      <alignment horizontal="right" vertical="center" wrapText="1"/>
    </xf>
    <xf numFmtId="0" fontId="0" fillId="0" borderId="9" xfId="0" applyBorder="1" applyAlignment="1">
      <alignment horizontal="right" vertical="center" wrapText="1"/>
    </xf>
    <xf numFmtId="0" fontId="0" fillId="0" borderId="45" xfId="0" applyBorder="1">
      <alignment vertical="top" wrapText="1"/>
    </xf>
    <xf numFmtId="0" fontId="0" fillId="0" borderId="181" xfId="0" applyBorder="1">
      <alignment vertical="top" wrapText="1"/>
    </xf>
    <xf numFmtId="49" fontId="22" fillId="0" borderId="9" xfId="0" applyNumberFormat="1" applyFont="1" applyBorder="1" applyAlignment="1">
      <alignment horizontal="right" vertical="center" wrapText="1"/>
    </xf>
    <xf numFmtId="0" fontId="0" fillId="0" borderId="178" xfId="0" applyBorder="1">
      <alignment vertical="top" wrapText="1"/>
    </xf>
    <xf numFmtId="0" fontId="0" fillId="0" borderId="179" xfId="0" applyBorder="1">
      <alignment vertical="top" wrapText="1"/>
    </xf>
    <xf numFmtId="0" fontId="0" fillId="0" borderId="180" xfId="0" applyBorder="1">
      <alignment vertical="top" wrapText="1"/>
    </xf>
    <xf numFmtId="0" fontId="0" fillId="0" borderId="10" xfId="0" applyBorder="1" applyAlignment="1">
      <alignment horizontal="right" vertical="top" wrapText="1"/>
    </xf>
    <xf numFmtId="49" fontId="10" fillId="0" borderId="4" xfId="0" applyNumberFormat="1" applyFont="1" applyBorder="1" applyAlignment="1">
      <alignment vertical="center" wrapText="1"/>
    </xf>
    <xf numFmtId="0" fontId="10" fillId="0" borderId="5" xfId="0" applyFont="1" applyBorder="1" applyAlignment="1">
      <alignment vertical="center" wrapText="1"/>
    </xf>
    <xf numFmtId="0" fontId="9" fillId="0" borderId="5" xfId="0" applyFont="1" applyBorder="1">
      <alignment vertical="top" wrapText="1"/>
    </xf>
    <xf numFmtId="0" fontId="0" fillId="0" borderId="5" xfId="0" applyBorder="1" applyAlignment="1">
      <alignment vertical="center" wrapText="1"/>
    </xf>
    <xf numFmtId="0" fontId="0" fillId="0" borderId="153" xfId="0" applyBorder="1" applyAlignment="1">
      <alignment horizontal="right" vertical="top" wrapText="1"/>
    </xf>
    <xf numFmtId="0" fontId="0" fillId="0" borderId="123" xfId="0" applyBorder="1" applyAlignment="1">
      <alignment horizontal="right" vertical="top" wrapText="1"/>
    </xf>
    <xf numFmtId="49" fontId="23" fillId="0" borderId="120" xfId="0" applyNumberFormat="1" applyFont="1" applyBorder="1" applyAlignment="1">
      <alignment horizontal="right" vertical="center" wrapText="1"/>
    </xf>
    <xf numFmtId="0" fontId="0" fillId="0" borderId="121" xfId="0" applyBorder="1">
      <alignment vertical="top" wrapText="1"/>
    </xf>
    <xf numFmtId="0" fontId="0" fillId="0" borderId="121" xfId="0" applyBorder="1" applyAlignment="1">
      <alignment horizontal="right" vertical="top" wrapText="1"/>
    </xf>
    <xf numFmtId="0" fontId="0" fillId="0" borderId="121" xfId="0" applyBorder="1" applyAlignment="1">
      <alignment horizontal="left" vertical="top" wrapText="1"/>
    </xf>
    <xf numFmtId="0" fontId="0" fillId="0" borderId="122" xfId="0" applyBorder="1" applyAlignment="1">
      <alignment horizontal="left" vertical="top" wrapText="1"/>
    </xf>
    <xf numFmtId="0" fontId="0" fillId="0" borderId="100" xfId="0" applyBorder="1">
      <alignment vertical="top" wrapText="1"/>
    </xf>
    <xf numFmtId="0" fontId="0" fillId="0" borderId="113" xfId="0" applyBorder="1" applyAlignment="1">
      <alignment horizontal="left" vertical="top" wrapText="1"/>
    </xf>
    <xf numFmtId="0" fontId="0" fillId="0" borderId="114" xfId="0" applyBorder="1" applyAlignment="1">
      <alignment horizontal="left" vertical="top" wrapText="1"/>
    </xf>
    <xf numFmtId="49" fontId="23" fillId="0" borderId="159" xfId="0" applyNumberFormat="1" applyFont="1" applyBorder="1" applyAlignment="1">
      <alignment horizontal="justify" vertical="top" wrapText="1"/>
    </xf>
    <xf numFmtId="0" fontId="23" fillId="0" borderId="160" xfId="0" applyFont="1" applyBorder="1" applyAlignment="1">
      <alignment horizontal="center" vertical="top" wrapText="1"/>
    </xf>
    <xf numFmtId="0" fontId="48" fillId="0" borderId="161" xfId="0" applyFont="1" applyBorder="1" applyAlignment="1">
      <alignment horizontal="right" vertical="top" wrapText="1"/>
    </xf>
    <xf numFmtId="0" fontId="48" fillId="0" borderId="162" xfId="0" applyFont="1" applyBorder="1" applyAlignment="1">
      <alignment horizontal="right" vertical="top" wrapText="1"/>
    </xf>
    <xf numFmtId="0" fontId="48" fillId="0" borderId="164" xfId="0" applyFont="1" applyBorder="1" applyAlignment="1">
      <alignment horizontal="right" vertical="top" wrapText="1"/>
    </xf>
    <xf numFmtId="0" fontId="48" fillId="0" borderId="165" xfId="0" applyFont="1" applyBorder="1" applyAlignment="1">
      <alignment horizontal="right" vertical="top" wrapText="1"/>
    </xf>
    <xf numFmtId="0" fontId="48" fillId="0" borderId="166" xfId="0" applyFont="1" applyBorder="1" applyAlignment="1">
      <alignment horizontal="right" vertical="top" wrapText="1"/>
    </xf>
    <xf numFmtId="0" fontId="0" fillId="0" borderId="105" xfId="0" applyBorder="1">
      <alignment vertical="top" wrapText="1"/>
    </xf>
    <xf numFmtId="49" fontId="46" fillId="0" borderId="8" xfId="0" applyNumberFormat="1" applyFont="1" applyBorder="1" applyAlignment="1">
      <alignment horizontal="right" vertical="center" wrapText="1"/>
    </xf>
    <xf numFmtId="0" fontId="54" fillId="0" borderId="9" xfId="0" applyFont="1" applyBorder="1" applyAlignment="1">
      <alignment horizontal="right" vertical="top" wrapText="1"/>
    </xf>
    <xf numFmtId="0" fontId="9" fillId="0" borderId="173" xfId="0" applyFont="1" applyBorder="1">
      <alignment vertical="top" wrapText="1"/>
    </xf>
    <xf numFmtId="49" fontId="28" fillId="0" borderId="15" xfId="0" applyNumberFormat="1" applyFont="1" applyBorder="1" applyAlignment="1">
      <alignment horizontal="center" wrapText="1"/>
    </xf>
    <xf numFmtId="0" fontId="29" fillId="0" borderId="74" xfId="0" applyFont="1" applyBorder="1" applyAlignment="1">
      <alignment horizontal="center" wrapText="1"/>
    </xf>
    <xf numFmtId="0" fontId="29" fillId="0" borderId="74" xfId="0" applyFont="1" applyBorder="1" applyAlignment="1">
      <alignment horizontal="center" vertical="top" wrapText="1"/>
    </xf>
    <xf numFmtId="0" fontId="29" fillId="0" borderId="74" xfId="0" applyFont="1" applyBorder="1" applyAlignment="1">
      <alignment horizontal="left" wrapText="1"/>
    </xf>
    <xf numFmtId="49" fontId="15" fillId="0" borderId="93" xfId="0" applyNumberFormat="1" applyFont="1" applyBorder="1" applyAlignment="1">
      <alignment horizontal="right" vertical="center" wrapText="1"/>
    </xf>
    <xf numFmtId="0" fontId="0" fillId="0" borderId="92" xfId="0" applyBorder="1">
      <alignment vertical="top" wrapText="1"/>
    </xf>
    <xf numFmtId="49" fontId="9" fillId="0" borderId="89" xfId="0" applyNumberFormat="1" applyFont="1" applyBorder="1" applyAlignment="1">
      <alignment horizontal="left" vertical="top" wrapText="1"/>
    </xf>
    <xf numFmtId="0" fontId="9" fillId="0" borderId="90" xfId="0" applyFont="1" applyBorder="1" applyAlignment="1">
      <alignment horizontal="center" vertical="center" wrapText="1"/>
    </xf>
    <xf numFmtId="0" fontId="9" fillId="0" borderId="91" xfId="0" applyFont="1" applyBorder="1" applyAlignment="1">
      <alignment horizontal="center" vertical="center" wrapText="1"/>
    </xf>
    <xf numFmtId="49" fontId="18" fillId="0" borderId="39" xfId="0" applyNumberFormat="1" applyFont="1" applyBorder="1" applyAlignment="1">
      <alignment horizontal="center" vertical="top" wrapText="1"/>
    </xf>
    <xf numFmtId="0" fontId="29" fillId="0" borderId="54" xfId="0" applyFont="1" applyBorder="1" applyAlignment="1">
      <alignment horizontal="left" wrapText="1"/>
    </xf>
    <xf numFmtId="0" fontId="0" fillId="0" borderId="53" xfId="0" applyBorder="1">
      <alignment vertical="top" wrapText="1"/>
    </xf>
    <xf numFmtId="0" fontId="29" fillId="0" borderId="53" xfId="0" applyFont="1" applyBorder="1" applyAlignment="1">
      <alignment horizontal="center" vertical="top" wrapText="1"/>
    </xf>
    <xf numFmtId="0" fontId="29" fillId="0" borderId="54" xfId="0" applyFont="1" applyBorder="1" applyAlignment="1">
      <alignment horizontal="center" vertical="top" wrapText="1"/>
    </xf>
    <xf numFmtId="49" fontId="9" fillId="0" borderId="8" xfId="0" applyNumberFormat="1" applyFont="1" applyBorder="1" applyAlignment="1">
      <alignment horizontal="right" vertical="center" wrapText="1"/>
    </xf>
    <xf numFmtId="49" fontId="35" fillId="0" borderId="105" xfId="0" applyNumberFormat="1" applyFont="1" applyBorder="1" applyAlignment="1">
      <alignment horizontal="right" vertical="center" wrapText="1"/>
    </xf>
    <xf numFmtId="49" fontId="33" fillId="0" borderId="9" xfId="0" applyNumberFormat="1" applyFont="1" applyBorder="1" applyAlignment="1">
      <alignment horizontal="right" vertical="center" wrapText="1"/>
    </xf>
    <xf numFmtId="164" fontId="31" fillId="0" borderId="106" xfId="0" applyNumberFormat="1" applyFont="1" applyBorder="1" applyAlignment="1">
      <alignment horizontal="center" vertical="center" wrapText="1"/>
    </xf>
    <xf numFmtId="0" fontId="31" fillId="0" borderId="106" xfId="0" applyFont="1" applyBorder="1" applyAlignment="1">
      <alignment horizontal="right" vertical="top" wrapText="1"/>
    </xf>
    <xf numFmtId="49" fontId="34" fillId="0" borderId="105" xfId="0" applyNumberFormat="1" applyFont="1" applyBorder="1" applyAlignment="1">
      <alignment horizontal="right" vertical="center" wrapText="1"/>
    </xf>
    <xf numFmtId="0" fontId="0" fillId="0" borderId="106" xfId="0" applyBorder="1">
      <alignment vertical="top" wrapText="1"/>
    </xf>
    <xf numFmtId="49" fontId="35" fillId="0" borderId="8" xfId="0" applyNumberFormat="1" applyFont="1" applyBorder="1" applyAlignment="1">
      <alignment horizontal="center" vertical="center" wrapText="1"/>
    </xf>
    <xf numFmtId="0" fontId="29" fillId="0" borderId="53" xfId="0" applyFont="1" applyBorder="1" applyAlignment="1">
      <alignment horizontal="left" wrapText="1"/>
    </xf>
    <xf numFmtId="164" fontId="0" fillId="0" borderId="85" xfId="0" applyNumberFormat="1" applyBorder="1" applyAlignment="1">
      <alignment horizontal="center" vertical="center" wrapText="1"/>
    </xf>
    <xf numFmtId="49" fontId="28" fillId="0" borderId="57" xfId="0" applyNumberFormat="1" applyFont="1" applyBorder="1" applyAlignment="1">
      <alignment horizontal="center" wrapText="1"/>
    </xf>
    <xf numFmtId="0" fontId="0" fillId="0" borderId="57" xfId="0" applyBorder="1">
      <alignment vertical="top" wrapText="1"/>
    </xf>
    <xf numFmtId="0" fontId="29" fillId="0" borderId="54" xfId="0" applyFont="1" applyBorder="1" applyAlignment="1">
      <alignment horizontal="center" wrapText="1"/>
    </xf>
    <xf numFmtId="0" fontId="29" fillId="0" borderId="59" xfId="0" applyFont="1" applyBorder="1" applyAlignment="1">
      <alignment horizontal="center" vertical="top" wrapText="1"/>
    </xf>
    <xf numFmtId="49" fontId="15" fillId="0" borderId="34" xfId="0" applyNumberFormat="1" applyFont="1" applyBorder="1" applyAlignment="1">
      <alignment horizontal="right" vertical="center" wrapText="1"/>
    </xf>
    <xf numFmtId="0" fontId="0" fillId="0" borderId="41" xfId="0" applyBorder="1">
      <alignment vertical="top" wrapText="1"/>
    </xf>
    <xf numFmtId="49" fontId="15" fillId="0" borderId="56" xfId="0" applyNumberFormat="1" applyFont="1" applyBorder="1" applyAlignment="1">
      <alignment horizontal="center" wrapText="1"/>
    </xf>
    <xf numFmtId="0" fontId="0" fillId="0" borderId="56" xfId="0" applyBorder="1">
      <alignment vertical="top" wrapText="1"/>
    </xf>
    <xf numFmtId="0" fontId="0" fillId="0" borderId="34" xfId="0" applyBorder="1">
      <alignment vertical="top" wrapText="1"/>
    </xf>
    <xf numFmtId="49" fontId="15" fillId="0" borderId="74" xfId="0" applyNumberFormat="1" applyFont="1" applyBorder="1" applyAlignment="1">
      <alignment horizontal="right" wrapText="1"/>
    </xf>
    <xf numFmtId="0" fontId="0" fillId="0" borderId="22" xfId="0" applyBorder="1">
      <alignment vertical="top" wrapText="1"/>
    </xf>
    <xf numFmtId="49" fontId="2" fillId="0" borderId="1" xfId="0" applyNumberFormat="1" applyFont="1" applyBorder="1" applyAlignment="1">
      <alignment horizontal="center" vertical="center" wrapText="1"/>
    </xf>
    <xf numFmtId="49" fontId="0" fillId="0" borderId="12" xfId="0" applyNumberFormat="1" applyBorder="1" applyAlignment="1">
      <alignment horizontal="center" vertical="center" wrapText="1"/>
    </xf>
    <xf numFmtId="49" fontId="0" fillId="0" borderId="13" xfId="0" applyNumberFormat="1" applyBorder="1" applyAlignment="1">
      <alignment horizontal="center" vertical="center" wrapText="1"/>
    </xf>
    <xf numFmtId="0" fontId="4" fillId="0" borderId="17" xfId="0" applyFont="1" applyBorder="1" applyAlignment="1">
      <alignment horizontal="center" vertical="top" wrapText="1"/>
    </xf>
    <xf numFmtId="0" fontId="6" fillId="0" borderId="9" xfId="0" applyFont="1" applyBorder="1" applyAlignment="1">
      <alignment horizontal="right" vertical="top" wrapText="1"/>
    </xf>
    <xf numFmtId="0" fontId="0" fillId="0" borderId="16" xfId="0" applyBorder="1">
      <alignment vertical="top" wrapText="1"/>
    </xf>
    <xf numFmtId="0" fontId="0" fillId="0" borderId="20" xfId="0" applyBorder="1">
      <alignment vertical="top" wrapText="1"/>
    </xf>
    <xf numFmtId="0" fontId="0" fillId="0" borderId="21" xfId="0" applyBorder="1">
      <alignment vertical="top" wrapText="1"/>
    </xf>
    <xf numFmtId="0" fontId="0" fillId="0" borderId="19" xfId="0" applyBorder="1" applyAlignment="1">
      <alignment horizontal="right" vertical="top" wrapText="1"/>
    </xf>
    <xf numFmtId="49" fontId="7" fillId="0" borderId="42"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6" fillId="0" borderId="93" xfId="0" applyNumberFormat="1" applyFont="1" applyBorder="1" applyAlignment="1">
      <alignment horizontal="right" vertical="center" wrapText="1"/>
    </xf>
    <xf numFmtId="49" fontId="0" fillId="0" borderId="98" xfId="0" applyNumberFormat="1" applyBorder="1" applyAlignment="1">
      <alignment horizontal="right" vertical="center" wrapText="1"/>
    </xf>
    <xf numFmtId="49" fontId="0" fillId="0" borderId="93" xfId="0" applyNumberFormat="1" applyBorder="1" applyAlignment="1">
      <alignment horizontal="right" vertical="center" wrapText="1"/>
    </xf>
    <xf numFmtId="49" fontId="0" fillId="0" borderId="11" xfId="0" applyNumberFormat="1" applyBorder="1" applyAlignment="1">
      <alignment horizontal="right" vertical="center" wrapText="1"/>
    </xf>
    <xf numFmtId="49" fontId="25" fillId="0" borderId="65" xfId="0" applyNumberFormat="1" applyFont="1" applyBorder="1">
      <alignment vertical="top" wrapText="1"/>
    </xf>
    <xf numFmtId="0" fontId="0" fillId="0" borderId="26" xfId="0" applyBorder="1">
      <alignment vertical="top" wrapText="1"/>
    </xf>
    <xf numFmtId="0" fontId="0" fillId="0" borderId="98" xfId="0" applyBorder="1" applyAlignment="1">
      <alignment horizontal="right" vertical="top" wrapText="1"/>
    </xf>
    <xf numFmtId="0" fontId="0" fillId="0" borderId="57" xfId="0" applyBorder="1" applyAlignment="1">
      <alignment horizontal="right" vertical="top" wrapText="1"/>
    </xf>
    <xf numFmtId="0" fontId="0" fillId="0" borderId="125" xfId="0" applyBorder="1">
      <alignment vertical="top" wrapText="1"/>
    </xf>
    <xf numFmtId="49" fontId="43" fillId="0" borderId="116" xfId="0" applyNumberFormat="1" applyFont="1" applyBorder="1" applyAlignment="1">
      <alignment horizontal="right" vertical="center" wrapText="1"/>
    </xf>
    <xf numFmtId="49" fontId="29" fillId="0" borderId="113" xfId="0" applyNumberFormat="1" applyFont="1" applyBorder="1" applyAlignment="1">
      <alignment horizontal="right" vertical="center" wrapText="1"/>
    </xf>
    <xf numFmtId="0" fontId="0" fillId="0" borderId="9" xfId="0" applyBorder="1" applyAlignment="1">
      <alignment wrapText="1"/>
    </xf>
    <xf numFmtId="49" fontId="28" fillId="0" borderId="23" xfId="0" applyNumberFormat="1" applyFont="1" applyBorder="1" applyAlignment="1">
      <alignment horizontal="center" vertical="center" wrapText="1"/>
    </xf>
    <xf numFmtId="49" fontId="38" fillId="0" borderId="22" xfId="0" applyNumberFormat="1" applyFont="1" applyBorder="1" applyAlignment="1">
      <alignment horizontal="right" vertical="center" wrapText="1"/>
    </xf>
    <xf numFmtId="0" fontId="0" fillId="0" borderId="126" xfId="0" applyBorder="1">
      <alignment vertical="top" wrapText="1"/>
    </xf>
    <xf numFmtId="49" fontId="55" fillId="0" borderId="8" xfId="0" applyNumberFormat="1" applyFont="1" applyBorder="1">
      <alignment vertical="top" wrapText="1"/>
    </xf>
    <xf numFmtId="0" fontId="55" fillId="0" borderId="9" xfId="0" applyFont="1" applyBorder="1">
      <alignment vertical="top" wrapText="1"/>
    </xf>
    <xf numFmtId="0" fontId="55" fillId="0" borderId="10" xfId="0" applyFont="1" applyBorder="1">
      <alignment vertical="top" wrapText="1"/>
    </xf>
    <xf numFmtId="49" fontId="10" fillId="0" borderId="30" xfId="0" applyNumberFormat="1" applyFont="1" applyBorder="1">
      <alignment vertical="top" wrapText="1"/>
    </xf>
    <xf numFmtId="0" fontId="0" fillId="0" borderId="31" xfId="0" applyBorder="1">
      <alignment vertical="top" wrapText="1"/>
    </xf>
    <xf numFmtId="0" fontId="0" fillId="0" borderId="38" xfId="0" applyBorder="1">
      <alignment vertical="top" wrapText="1"/>
    </xf>
    <xf numFmtId="0" fontId="0" fillId="0" borderId="39" xfId="0" applyBorder="1">
      <alignment vertical="top" wrapText="1"/>
    </xf>
    <xf numFmtId="49" fontId="0" fillId="0" borderId="42" xfId="0" applyNumberFormat="1" applyBorder="1" applyAlignment="1">
      <alignment horizontal="center" vertical="center" wrapText="1"/>
    </xf>
    <xf numFmtId="0" fontId="0" fillId="0" borderId="43" xfId="0" applyBorder="1">
      <alignment vertical="top" wrapText="1"/>
    </xf>
    <xf numFmtId="0" fontId="0" fillId="0" borderId="36" xfId="0" applyBorder="1">
      <alignment vertical="top" wrapText="1"/>
    </xf>
    <xf numFmtId="49" fontId="13" fillId="0" borderId="33" xfId="0" applyNumberFormat="1" applyFont="1" applyBorder="1" applyAlignment="1">
      <alignment horizontal="center" vertical="center" wrapText="1"/>
    </xf>
    <xf numFmtId="0" fontId="0" fillId="0" borderId="46" xfId="0" applyBorder="1">
      <alignment vertical="top" wrapText="1"/>
    </xf>
    <xf numFmtId="49" fontId="16" fillId="0" borderId="40" xfId="0" applyNumberFormat="1" applyFont="1" applyBorder="1" applyAlignment="1">
      <alignment horizontal="left" vertical="center" wrapText="1"/>
    </xf>
    <xf numFmtId="49" fontId="13" fillId="0" borderId="34" xfId="0" applyNumberFormat="1" applyFont="1" applyBorder="1" applyAlignment="1">
      <alignment horizontal="right" vertical="top" wrapText="1"/>
    </xf>
    <xf numFmtId="49" fontId="16" fillId="0" borderId="33" xfId="0" applyNumberFormat="1" applyFont="1" applyBorder="1" applyAlignment="1">
      <alignment horizontal="center" wrapText="1"/>
    </xf>
    <xf numFmtId="0" fontId="0" fillId="0" borderId="33" xfId="0" applyBorder="1">
      <alignment vertical="top" wrapText="1"/>
    </xf>
    <xf numFmtId="0" fontId="0" fillId="0" borderId="35" xfId="0" applyBorder="1">
      <alignment vertical="top" wrapText="1"/>
    </xf>
    <xf numFmtId="49" fontId="10" fillId="0" borderId="30" xfId="0" applyNumberFormat="1" applyFont="1" applyBorder="1" applyAlignment="1">
      <alignment vertical="center" wrapText="1"/>
    </xf>
    <xf numFmtId="49" fontId="13" fillId="0" borderId="34" xfId="0" applyNumberFormat="1" applyFont="1" applyBorder="1" applyAlignment="1">
      <alignment horizontal="right" vertical="center" wrapText="1"/>
    </xf>
    <xf numFmtId="49" fontId="13" fillId="0" borderId="40" xfId="0" applyNumberFormat="1" applyFont="1" applyBorder="1" applyAlignment="1">
      <alignment horizontal="right" vertical="center" wrapText="1"/>
    </xf>
    <xf numFmtId="49" fontId="21" fillId="0" borderId="40" xfId="0" applyNumberFormat="1" applyFont="1" applyBorder="1" applyAlignment="1">
      <alignment horizontal="center" vertical="center" wrapText="1"/>
    </xf>
    <xf numFmtId="49" fontId="10" fillId="0" borderId="4" xfId="0" applyNumberFormat="1" applyFont="1" applyBorder="1">
      <alignment vertical="top" wrapText="1"/>
    </xf>
    <xf numFmtId="0" fontId="10" fillId="0" borderId="27" xfId="0" applyFont="1" applyBorder="1" applyAlignment="1">
      <alignment vertical="center" wrapText="1"/>
    </xf>
    <xf numFmtId="0" fontId="0" fillId="0" borderId="29" xfId="0" applyBorder="1">
      <alignment vertical="top" wrapText="1"/>
    </xf>
    <xf numFmtId="49" fontId="32" fillId="0" borderId="98" xfId="0" applyNumberFormat="1" applyFont="1" applyBorder="1" applyAlignment="1">
      <alignment horizontal="left" wrapText="1"/>
    </xf>
    <xf numFmtId="49" fontId="0" fillId="0" borderId="1" xfId="0" applyNumberFormat="1" applyBorder="1" applyAlignment="1">
      <alignment horizontal="center" vertical="center" wrapText="1" readingOrder="1"/>
    </xf>
    <xf numFmtId="0" fontId="0" fillId="0" borderId="18" xfId="0" applyBorder="1">
      <alignment vertical="top" wrapText="1"/>
    </xf>
    <xf numFmtId="49" fontId="13" fillId="0" borderId="33" xfId="0" applyNumberFormat="1" applyFont="1" applyBorder="1" applyAlignment="1">
      <alignment horizontal="right" vertical="center" wrapText="1"/>
    </xf>
    <xf numFmtId="49" fontId="10" fillId="0" borderId="48" xfId="0" applyNumberFormat="1" applyFont="1" applyBorder="1" applyAlignment="1">
      <alignment vertical="center" wrapText="1"/>
    </xf>
    <xf numFmtId="49" fontId="10" fillId="0" borderId="98" xfId="0" applyNumberFormat="1" applyFont="1" applyBorder="1" applyAlignment="1">
      <alignment vertical="center" wrapText="1"/>
    </xf>
    <xf numFmtId="49" fontId="10" fillId="0" borderId="93" xfId="0" applyNumberFormat="1" applyFont="1" applyBorder="1" applyAlignment="1">
      <alignment vertical="center" wrapText="1"/>
    </xf>
    <xf numFmtId="49" fontId="13" fillId="0" borderId="28" xfId="0" applyNumberFormat="1" applyFont="1" applyBorder="1" applyAlignment="1">
      <alignment horizontal="right" vertical="center" wrapText="1"/>
    </xf>
    <xf numFmtId="0" fontId="0" fillId="0" borderId="17" xfId="0" applyBorder="1">
      <alignment vertical="top" wrapText="1"/>
    </xf>
    <xf numFmtId="49" fontId="15" fillId="0" borderId="31" xfId="0" applyNumberFormat="1" applyFont="1" applyBorder="1" applyAlignment="1">
      <alignment horizontal="right" wrapText="1"/>
    </xf>
    <xf numFmtId="49" fontId="13" fillId="0" borderId="33" xfId="0" applyNumberFormat="1" applyFont="1" applyBorder="1" applyAlignment="1">
      <alignment horizontal="right" wrapText="1"/>
    </xf>
    <xf numFmtId="49" fontId="35" fillId="0" borderId="74" xfId="0" applyNumberFormat="1" applyFont="1" applyBorder="1" applyAlignment="1">
      <alignment horizontal="right" vertical="center" wrapText="1"/>
    </xf>
    <xf numFmtId="0" fontId="35" fillId="0" borderId="74" xfId="0" applyFont="1" applyBorder="1" applyAlignment="1">
      <alignment horizontal="right" vertical="top" wrapText="1"/>
    </xf>
    <xf numFmtId="0" fontId="35" fillId="0" borderId="5" xfId="0" applyFont="1" applyBorder="1" applyAlignment="1">
      <alignment horizontal="right" vertical="top" wrapText="1"/>
    </xf>
    <xf numFmtId="0" fontId="0" fillId="0" borderId="124" xfId="0" applyBorder="1">
      <alignment vertical="top" wrapText="1"/>
    </xf>
    <xf numFmtId="49" fontId="28" fillId="0" borderId="15" xfId="0" applyNumberFormat="1" applyFont="1" applyBorder="1" applyAlignment="1">
      <alignment horizontal="left" wrapText="1"/>
    </xf>
    <xf numFmtId="49" fontId="28" fillId="0" borderId="57" xfId="0" applyNumberFormat="1" applyFont="1" applyBorder="1" applyAlignment="1">
      <alignment horizontal="center" vertical="center" wrapText="1"/>
    </xf>
    <xf numFmtId="0" fontId="29" fillId="0" borderId="57" xfId="0" applyFont="1" applyBorder="1" applyAlignment="1">
      <alignment horizontal="center" vertical="center" wrapText="1"/>
    </xf>
    <xf numFmtId="49" fontId="28" fillId="0" borderId="57" xfId="0" applyNumberFormat="1" applyFont="1" applyBorder="1" applyAlignment="1">
      <alignment horizontal="left" vertical="center" wrapText="1"/>
    </xf>
    <xf numFmtId="49" fontId="42" fillId="0" borderId="9" xfId="0" applyNumberFormat="1" applyFont="1" applyBorder="1" applyAlignment="1">
      <alignment horizontal="left" wrapText="1"/>
    </xf>
    <xf numFmtId="49" fontId="19" fillId="0" borderId="42" xfId="0" applyNumberFormat="1" applyFont="1" applyBorder="1" applyAlignment="1">
      <alignment horizontal="center" vertical="center" wrapText="1" readingOrder="1"/>
    </xf>
    <xf numFmtId="0" fontId="0" fillId="0" borderId="36" xfId="0" applyBorder="1" applyAlignment="1">
      <alignment vertical="center" wrapText="1"/>
    </xf>
    <xf numFmtId="0" fontId="0" fillId="0" borderId="25" xfId="0" applyBorder="1" applyAlignment="1">
      <alignment vertical="center" wrapText="1"/>
    </xf>
    <xf numFmtId="0" fontId="0" fillId="0" borderId="42"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49" fontId="21" fillId="0" borderId="34" xfId="0" applyNumberFormat="1" applyFont="1" applyBorder="1" applyAlignment="1">
      <alignment horizontal="left" vertical="center" wrapText="1"/>
    </xf>
    <xf numFmtId="0" fontId="21" fillId="0" borderId="34" xfId="0" applyFont="1" applyBorder="1" applyAlignment="1">
      <alignment horizontal="right" vertical="center" wrapText="1"/>
    </xf>
    <xf numFmtId="49" fontId="0" fillId="0" borderId="34" xfId="0" applyNumberFormat="1" applyBorder="1" applyAlignment="1">
      <alignment vertical="center" wrapText="1"/>
    </xf>
    <xf numFmtId="49" fontId="9" fillId="0" borderId="71" xfId="0" applyNumberFormat="1" applyFont="1" applyBorder="1" applyAlignment="1">
      <alignment horizontal="left" vertical="center" wrapText="1"/>
    </xf>
    <xf numFmtId="0" fontId="0" fillId="0" borderId="80" xfId="0" applyBorder="1">
      <alignment vertical="top" wrapText="1"/>
    </xf>
    <xf numFmtId="0" fontId="0" fillId="0" borderId="52" xfId="0" applyBorder="1">
      <alignment vertical="top" wrapText="1"/>
    </xf>
    <xf numFmtId="49" fontId="19" fillId="0" borderId="25" xfId="0" applyNumberFormat="1" applyFont="1" applyBorder="1" applyAlignment="1">
      <alignment horizontal="center" vertical="center" wrapText="1" readingOrder="1"/>
    </xf>
    <xf numFmtId="0" fontId="0" fillId="0" borderId="1" xfId="0" applyBorder="1">
      <alignment vertical="top" wrapText="1"/>
    </xf>
    <xf numFmtId="0" fontId="0" fillId="0" borderId="42" xfId="0" applyBorder="1">
      <alignment vertical="top" wrapText="1"/>
    </xf>
    <xf numFmtId="49" fontId="0" fillId="0" borderId="25" xfId="0" applyNumberFormat="1" applyBorder="1" applyAlignment="1">
      <alignment horizontal="center" vertical="center" wrapText="1"/>
    </xf>
    <xf numFmtId="0" fontId="0" fillId="0" borderId="51" xfId="0" applyBorder="1">
      <alignment vertical="top" wrapText="1"/>
    </xf>
    <xf numFmtId="49" fontId="22" fillId="0" borderId="8" xfId="0" applyNumberFormat="1" applyFont="1" applyBorder="1" applyAlignment="1">
      <alignment horizontal="justify" vertical="top" wrapText="1"/>
    </xf>
    <xf numFmtId="0" fontId="13" fillId="0" borderId="9" xfId="0" applyFont="1" applyBorder="1" applyAlignment="1">
      <alignment horizontal="center" vertical="top" wrapText="1"/>
    </xf>
    <xf numFmtId="0" fontId="32" fillId="0" borderId="9" xfId="0" applyFont="1" applyBorder="1">
      <alignment vertical="top" wrapText="1"/>
    </xf>
    <xf numFmtId="0" fontId="32" fillId="0" borderId="10" xfId="0" applyFont="1" applyBorder="1">
      <alignment vertical="top" wrapText="1"/>
    </xf>
    <xf numFmtId="49" fontId="24" fillId="0" borderId="9" xfId="0" applyNumberFormat="1" applyFont="1" applyBorder="1" applyAlignment="1">
      <alignment horizontal="right" vertical="center" wrapText="1"/>
    </xf>
    <xf numFmtId="49" fontId="23" fillId="0" borderId="8" xfId="0" applyNumberFormat="1" applyFont="1" applyBorder="1" applyAlignment="1">
      <alignment horizontal="right" vertical="center" wrapText="1"/>
    </xf>
    <xf numFmtId="49" fontId="20" fillId="0" borderId="61" xfId="0" applyNumberFormat="1" applyFont="1" applyBorder="1" applyAlignment="1">
      <alignment horizontal="left" vertical="center" wrapText="1"/>
    </xf>
    <xf numFmtId="0" fontId="0" fillId="0" borderId="40" xfId="0" applyBorder="1">
      <alignment vertical="top" wrapText="1"/>
    </xf>
    <xf numFmtId="49" fontId="0" fillId="0" borderId="9" xfId="0" applyNumberFormat="1" applyBorder="1" applyAlignment="1">
      <alignment horizontal="center" wrapText="1"/>
    </xf>
    <xf numFmtId="49" fontId="23" fillId="0" borderId="9" xfId="0" applyNumberFormat="1" applyFont="1" applyBorder="1" applyAlignment="1">
      <alignment horizontal="right" vertical="center" wrapText="1"/>
    </xf>
    <xf numFmtId="49" fontId="25" fillId="0" borderId="70" xfId="0" applyNumberFormat="1" applyFont="1" applyBorder="1" applyAlignment="1">
      <alignment horizontal="left" vertical="top" wrapText="1"/>
    </xf>
    <xf numFmtId="0" fontId="0" fillId="0" borderId="71" xfId="0" applyBorder="1">
      <alignment vertical="top" wrapText="1"/>
    </xf>
    <xf numFmtId="0" fontId="0" fillId="0" borderId="72" xfId="0" applyBorder="1">
      <alignment vertical="top" wrapText="1"/>
    </xf>
    <xf numFmtId="0" fontId="24" fillId="0" borderId="67" xfId="0" applyFont="1" applyBorder="1" applyAlignment="1">
      <alignment horizontal="right" vertical="center" wrapText="1"/>
    </xf>
    <xf numFmtId="0" fontId="0" fillId="0" borderId="67" xfId="0" applyBorder="1">
      <alignment vertical="top" wrapText="1"/>
    </xf>
    <xf numFmtId="0" fontId="23" fillId="0" borderId="67" xfId="0" applyFont="1" applyBorder="1" applyAlignment="1">
      <alignment horizontal="right" vertical="center" wrapText="1"/>
    </xf>
    <xf numFmtId="0" fontId="18" fillId="0" borderId="39" xfId="0" applyFont="1" applyBorder="1" applyAlignment="1">
      <alignment horizontal="center" vertical="top" wrapText="1"/>
    </xf>
    <xf numFmtId="0" fontId="16" fillId="0" borderId="34" xfId="0" applyFont="1" applyBorder="1" applyAlignment="1">
      <alignment horizontal="right" vertical="center" wrapText="1"/>
    </xf>
    <xf numFmtId="0" fontId="13" fillId="0" borderId="34" xfId="0" applyFont="1" applyBorder="1" applyAlignment="1">
      <alignment horizontal="right" vertical="center" wrapText="1"/>
    </xf>
    <xf numFmtId="0" fontId="0" fillId="0" borderId="40" xfId="0" applyBorder="1" applyAlignment="1">
      <alignment horizontal="center" vertical="center" wrapText="1"/>
    </xf>
    <xf numFmtId="49" fontId="19" fillId="0" borderId="1" xfId="0" applyNumberFormat="1" applyFont="1" applyBorder="1" applyAlignment="1">
      <alignment horizontal="center" vertical="center" wrapText="1" readingOrder="1"/>
    </xf>
    <xf numFmtId="164" fontId="0" fillId="0" borderId="42" xfId="0" applyNumberFormat="1" applyBorder="1" applyAlignment="1">
      <alignment horizontal="center" vertical="center" wrapText="1"/>
    </xf>
    <xf numFmtId="164" fontId="0" fillId="0" borderId="36" xfId="0" applyNumberFormat="1" applyBorder="1" applyAlignment="1">
      <alignment horizontal="center" vertical="center" wrapText="1"/>
    </xf>
    <xf numFmtId="49" fontId="29" fillId="0" borderId="93" xfId="0" applyNumberFormat="1" applyFont="1" applyBorder="1" applyAlignment="1">
      <alignment horizontal="right" vertical="center" wrapText="1"/>
    </xf>
    <xf numFmtId="49" fontId="29" fillId="0" borderId="86" xfId="0" applyNumberFormat="1" applyFont="1" applyBorder="1" applyAlignment="1">
      <alignment horizontal="right" vertical="center" wrapText="1"/>
    </xf>
    <xf numFmtId="49" fontId="29" fillId="0" borderId="114" xfId="0" applyNumberFormat="1" applyFont="1" applyBorder="1" applyAlignment="1">
      <alignment horizontal="righ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2C21"/>
      <rgbColor rgb="FF489BC9"/>
      <rgbColor rgb="FF9CE159"/>
      <rgbColor rgb="FF6DC037"/>
      <rgbColor rgb="FF357CA2"/>
      <rgbColor rgb="FF9D44B8"/>
      <rgbColor rgb="FFFF5F5D"/>
      <rgbColor rgb="FFA5A5A5"/>
      <rgbColor rgb="FF515151"/>
      <rgbColor rgb="FFFEFEFE"/>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15249</xdr:colOff>
      <xdr:row>119</xdr:row>
      <xdr:rowOff>101080</xdr:rowOff>
    </xdr:from>
    <xdr:to>
      <xdr:col>17</xdr:col>
      <xdr:colOff>35090</xdr:colOff>
      <xdr:row>119</xdr:row>
      <xdr:rowOff>101080</xdr:rowOff>
    </xdr:to>
    <xdr:sp macro="" textlink="">
      <xdr:nvSpPr>
        <xdr:cNvPr id="2" name="Line">
          <a:extLst>
            <a:ext uri="{FF2B5EF4-FFF2-40B4-BE49-F238E27FC236}">
              <a16:creationId xmlns:a16="http://schemas.microsoft.com/office/drawing/2014/main" id="{00000000-0008-0000-0000-000002000000}"/>
            </a:ext>
          </a:extLst>
        </xdr:cNvPr>
        <xdr:cNvSpPr/>
      </xdr:nvSpPr>
      <xdr:spPr>
        <a:xfrm>
          <a:off x="4676149" y="29927665"/>
          <a:ext cx="1162842" cy="1"/>
        </a:xfrm>
        <a:prstGeom prst="line">
          <a:avLst/>
        </a:prstGeom>
        <a:noFill/>
        <a:ln w="50800" cap="flat">
          <a:solidFill>
            <a:schemeClr val="accent1"/>
          </a:solidFill>
          <a:prstDash val="solid"/>
          <a:miter lim="400000"/>
        </a:ln>
        <a:effectLst/>
      </xdr:spPr>
      <xdr:txBody>
        <a:bodyPr/>
        <a:lstStyle/>
        <a:p>
          <a:endParaRPr/>
        </a:p>
      </xdr:txBody>
    </xdr:sp>
    <xdr:clientData/>
  </xdr:twoCellAnchor>
  <xdr:twoCellAnchor>
    <xdr:from>
      <xdr:col>14</xdr:col>
      <xdr:colOff>15249</xdr:colOff>
      <xdr:row>119</xdr:row>
      <xdr:rowOff>164580</xdr:rowOff>
    </xdr:from>
    <xdr:to>
      <xdr:col>17</xdr:col>
      <xdr:colOff>35090</xdr:colOff>
      <xdr:row>119</xdr:row>
      <xdr:rowOff>164580</xdr:rowOff>
    </xdr:to>
    <xdr:sp macro="" textlink="">
      <xdr:nvSpPr>
        <xdr:cNvPr id="3" name="Line">
          <a:extLst>
            <a:ext uri="{FF2B5EF4-FFF2-40B4-BE49-F238E27FC236}">
              <a16:creationId xmlns:a16="http://schemas.microsoft.com/office/drawing/2014/main" id="{00000000-0008-0000-0000-000003000000}"/>
            </a:ext>
          </a:extLst>
        </xdr:cNvPr>
        <xdr:cNvSpPr/>
      </xdr:nvSpPr>
      <xdr:spPr>
        <a:xfrm>
          <a:off x="4676149" y="29991165"/>
          <a:ext cx="1162842" cy="1"/>
        </a:xfrm>
        <a:prstGeom prst="line">
          <a:avLst/>
        </a:prstGeom>
        <a:noFill/>
        <a:ln w="50800" cap="flat">
          <a:solidFill>
            <a:schemeClr val="accent1"/>
          </a:solidFill>
          <a:prstDash val="solid"/>
          <a:miter lim="400000"/>
        </a:ln>
        <a:effectLst/>
      </xdr:spPr>
      <xdr:txBody>
        <a:bodyPr/>
        <a:lstStyle/>
        <a:p>
          <a:endParaRP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n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1"/>
  <sheetViews>
    <sheetView showGridLines="0" tabSelected="1" zoomScaleNormal="100" workbookViewId="0">
      <selection activeCell="J78" sqref="J78"/>
    </sheetView>
  </sheetViews>
  <sheetFormatPr defaultColWidth="12" defaultRowHeight="18" customHeight="1"/>
  <cols>
    <col min="1" max="1" width="3.28515625" style="1" customWidth="1"/>
    <col min="2" max="2" width="2.28515625" style="1" customWidth="1"/>
    <col min="3" max="10" width="5" style="1" customWidth="1"/>
    <col min="11" max="11" width="5.140625" style="1" customWidth="1"/>
    <col min="12" max="12" width="5" style="1" customWidth="1"/>
    <col min="13" max="13" width="1.7109375" style="1" customWidth="1"/>
    <col min="14" max="23" width="5" style="1" customWidth="1"/>
    <col min="24" max="24" width="2.140625" style="1" customWidth="1"/>
    <col min="25" max="25" width="12" style="1" customWidth="1"/>
    <col min="26" max="16384" width="12" style="1"/>
  </cols>
  <sheetData>
    <row r="1" spans="1:24" ht="49.7" customHeight="1" thickBot="1">
      <c r="A1" s="438" t="s">
        <v>155</v>
      </c>
      <c r="B1" s="219"/>
      <c r="C1" s="219"/>
      <c r="D1" s="219"/>
      <c r="E1" s="219"/>
      <c r="F1" s="219"/>
      <c r="G1" s="219"/>
      <c r="H1" s="219"/>
      <c r="I1" s="219"/>
      <c r="J1" s="219"/>
      <c r="K1" s="219"/>
      <c r="L1" s="219"/>
      <c r="M1" s="219"/>
      <c r="N1" s="219"/>
      <c r="O1" s="219"/>
      <c r="P1" s="219"/>
      <c r="Q1" s="219"/>
      <c r="R1" s="219"/>
      <c r="S1" s="219"/>
      <c r="T1" s="219"/>
      <c r="U1" s="219"/>
      <c r="V1" s="219"/>
      <c r="W1" s="219"/>
      <c r="X1" s="243"/>
    </row>
    <row r="2" spans="1:24" ht="28.9" customHeight="1" thickBot="1">
      <c r="A2" s="216" t="s">
        <v>0</v>
      </c>
      <c r="B2" s="217"/>
      <c r="C2" s="218"/>
      <c r="D2" s="218"/>
      <c r="E2" s="218"/>
      <c r="F2" s="218"/>
      <c r="G2" s="218"/>
      <c r="H2" s="218"/>
      <c r="I2" s="218"/>
      <c r="J2" s="219"/>
      <c r="K2" s="220"/>
      <c r="L2" s="218"/>
      <c r="M2" s="218"/>
      <c r="N2" s="218"/>
      <c r="O2" s="218"/>
      <c r="P2" s="218"/>
      <c r="Q2" s="218"/>
      <c r="R2" s="218"/>
      <c r="S2" s="218"/>
      <c r="T2" s="218"/>
      <c r="U2" s="221"/>
      <c r="V2" s="221"/>
      <c r="W2" s="218"/>
      <c r="X2" s="222"/>
    </row>
    <row r="3" spans="1:24" ht="18.600000000000001" customHeight="1" thickBot="1">
      <c r="A3" s="449" t="s">
        <v>1</v>
      </c>
      <c r="B3" s="449"/>
      <c r="C3" s="449"/>
      <c r="D3" s="449"/>
      <c r="E3" s="449"/>
      <c r="F3" s="449"/>
      <c r="G3" s="449"/>
      <c r="H3" s="449"/>
      <c r="I3" s="447" t="s">
        <v>2</v>
      </c>
      <c r="J3" s="448"/>
      <c r="K3" s="450" t="s">
        <v>3</v>
      </c>
      <c r="L3" s="451"/>
      <c r="M3" s="451"/>
      <c r="N3" s="451"/>
      <c r="O3" s="451"/>
      <c r="P3" s="451"/>
      <c r="Q3" s="451"/>
      <c r="R3" s="451"/>
      <c r="S3" s="451"/>
      <c r="T3" s="452"/>
      <c r="U3" s="439" t="s">
        <v>4</v>
      </c>
      <c r="V3" s="440"/>
      <c r="W3" s="8"/>
      <c r="X3" s="7"/>
    </row>
    <row r="4" spans="1:24" ht="9.9499999999999993" customHeight="1" thickBot="1">
      <c r="A4" s="4"/>
      <c r="B4" s="5"/>
      <c r="C4" s="5"/>
      <c r="D4" s="442"/>
      <c r="E4" s="232"/>
      <c r="F4" s="232"/>
      <c r="G4" s="232"/>
      <c r="H4" s="232"/>
      <c r="I4" s="443"/>
      <c r="J4" s="441"/>
      <c r="K4" s="372"/>
      <c r="L4" s="446"/>
      <c r="M4" s="232"/>
      <c r="N4" s="232"/>
      <c r="O4" s="210"/>
      <c r="P4" s="210"/>
      <c r="Q4" s="210"/>
      <c r="R4" s="210"/>
      <c r="S4" s="210"/>
      <c r="T4" s="443"/>
      <c r="U4" s="444"/>
      <c r="V4" s="445"/>
      <c r="W4" s="11"/>
      <c r="X4" s="7"/>
    </row>
    <row r="5" spans="1:24" ht="21.95" customHeight="1" thickBot="1">
      <c r="A5" s="203" t="s">
        <v>5</v>
      </c>
      <c r="B5" s="204"/>
      <c r="C5" s="205"/>
      <c r="D5" s="206"/>
      <c r="E5" s="242" t="s">
        <v>6</v>
      </c>
      <c r="F5" s="219"/>
      <c r="G5" s="219"/>
      <c r="H5" s="219"/>
      <c r="I5" s="219"/>
      <c r="J5" s="219"/>
      <c r="K5" s="219"/>
      <c r="L5" s="219"/>
      <c r="M5" s="243"/>
      <c r="N5" s="244"/>
      <c r="O5" s="203" t="s">
        <v>7</v>
      </c>
      <c r="P5" s="204"/>
      <c r="Q5" s="245"/>
      <c r="R5" s="245"/>
      <c r="S5" s="206"/>
      <c r="T5" s="242" t="s">
        <v>8</v>
      </c>
      <c r="U5" s="219"/>
      <c r="V5" s="219"/>
      <c r="W5" s="243"/>
      <c r="X5" s="13"/>
    </row>
    <row r="6" spans="1:24" ht="9.9499999999999993" customHeight="1" thickBot="1">
      <c r="A6" s="14"/>
      <c r="B6" s="15"/>
      <c r="C6" s="15"/>
      <c r="D6" s="15"/>
      <c r="E6" s="2"/>
      <c r="F6" s="2"/>
      <c r="G6" s="2"/>
      <c r="H6" s="2"/>
      <c r="I6" s="2"/>
      <c r="J6" s="2"/>
      <c r="K6" s="2"/>
      <c r="L6" s="2"/>
      <c r="M6" s="2"/>
      <c r="N6" s="2"/>
      <c r="O6" s="15"/>
      <c r="P6" s="15"/>
      <c r="Q6" s="15"/>
      <c r="R6" s="15"/>
      <c r="S6" s="15"/>
      <c r="T6" s="2"/>
      <c r="U6" s="2"/>
      <c r="V6" s="2"/>
      <c r="W6" s="2"/>
      <c r="X6" s="16"/>
    </row>
    <row r="7" spans="1:24" ht="13.7" customHeight="1" thickBot="1">
      <c r="A7" s="481" t="s">
        <v>9</v>
      </c>
      <c r="B7" s="492"/>
      <c r="C7" s="492"/>
      <c r="D7" s="492"/>
      <c r="E7" s="492"/>
      <c r="F7" s="492"/>
      <c r="G7" s="492"/>
      <c r="H7" s="492"/>
      <c r="I7" s="17"/>
      <c r="J7" s="17"/>
      <c r="K7" s="17"/>
      <c r="L7" s="17"/>
      <c r="M7" s="17"/>
      <c r="N7" s="17"/>
      <c r="O7" s="17"/>
      <c r="P7" s="17"/>
      <c r="Q7" s="2"/>
      <c r="R7" s="2"/>
      <c r="S7" s="2"/>
      <c r="T7" s="2"/>
      <c r="U7" s="2"/>
      <c r="V7" s="2"/>
      <c r="W7" s="18" t="s">
        <v>10</v>
      </c>
      <c r="X7" s="19"/>
    </row>
    <row r="8" spans="1:24" ht="21.95" customHeight="1" thickBot="1">
      <c r="A8" s="493"/>
      <c r="B8" s="494"/>
      <c r="C8" s="494"/>
      <c r="D8" s="494"/>
      <c r="E8" s="494"/>
      <c r="F8" s="494"/>
      <c r="G8" s="494"/>
      <c r="H8" s="494"/>
      <c r="I8" s="482" t="s">
        <v>11</v>
      </c>
      <c r="J8" s="435"/>
      <c r="K8" s="435"/>
      <c r="L8" s="480"/>
      <c r="M8" s="435"/>
      <c r="N8" s="234"/>
      <c r="O8" s="234"/>
      <c r="P8" s="487"/>
      <c r="Q8" s="489" t="s">
        <v>12</v>
      </c>
      <c r="R8" s="219"/>
      <c r="S8" s="219"/>
      <c r="T8" s="219"/>
      <c r="U8" s="490"/>
      <c r="V8" s="473"/>
      <c r="W8" s="23"/>
      <c r="X8" s="24"/>
    </row>
    <row r="9" spans="1:24" ht="21.95" customHeight="1" thickBot="1">
      <c r="A9" s="25"/>
      <c r="B9" s="26"/>
      <c r="C9" s="26"/>
      <c r="D9" s="26"/>
      <c r="E9" s="26"/>
      <c r="F9" s="26"/>
      <c r="G9" s="27"/>
      <c r="H9" s="12"/>
      <c r="I9" s="28"/>
      <c r="J9" s="21"/>
      <c r="K9" s="21"/>
      <c r="L9" s="534" t="s">
        <v>13</v>
      </c>
      <c r="M9" s="29"/>
      <c r="N9" s="242" t="s">
        <v>14</v>
      </c>
      <c r="O9" s="219"/>
      <c r="P9" s="219"/>
      <c r="Q9" s="243"/>
      <c r="R9" s="471" t="s">
        <v>15</v>
      </c>
      <c r="S9" s="496"/>
      <c r="T9" s="219"/>
      <c r="U9" s="490"/>
      <c r="V9" s="472"/>
      <c r="W9" s="473"/>
      <c r="X9" s="24"/>
    </row>
    <row r="10" spans="1:24" ht="10.7" customHeight="1">
      <c r="A10" s="31"/>
      <c r="B10" s="21"/>
      <c r="C10" s="21"/>
      <c r="D10" s="21"/>
      <c r="E10" s="22"/>
      <c r="F10" s="15"/>
      <c r="G10" s="15"/>
      <c r="H10" s="15"/>
      <c r="I10" s="15"/>
      <c r="J10" s="15"/>
      <c r="K10" s="15"/>
      <c r="L10" s="232"/>
      <c r="M10" s="32"/>
      <c r="N10" s="497" t="s">
        <v>16</v>
      </c>
      <c r="O10" s="468"/>
      <c r="P10" s="218"/>
      <c r="Q10" s="2"/>
      <c r="R10" s="2"/>
      <c r="S10" s="2"/>
      <c r="T10" s="2"/>
      <c r="U10" s="2"/>
      <c r="V10" s="2"/>
      <c r="W10" s="2"/>
      <c r="X10" s="29"/>
    </row>
    <row r="11" spans="1:24" ht="22.35" customHeight="1">
      <c r="A11" s="491" t="s">
        <v>17</v>
      </c>
      <c r="B11" s="435"/>
      <c r="C11" s="234"/>
      <c r="D11" s="234"/>
      <c r="E11" s="235"/>
      <c r="F11" s="489" t="s">
        <v>12</v>
      </c>
      <c r="G11" s="219"/>
      <c r="H11" s="219"/>
      <c r="I11" s="219"/>
      <c r="J11" s="243"/>
      <c r="K11" s="244"/>
      <c r="L11" s="23"/>
      <c r="M11" s="25"/>
      <c r="N11" s="371"/>
      <c r="O11" s="234"/>
      <c r="P11" s="235"/>
      <c r="Q11" s="489" t="s">
        <v>12</v>
      </c>
      <c r="R11" s="219"/>
      <c r="S11" s="219"/>
      <c r="T11" s="219"/>
      <c r="U11" s="243"/>
      <c r="V11" s="244"/>
      <c r="W11" s="23"/>
      <c r="X11" s="24"/>
    </row>
    <row r="12" spans="1:24" ht="22.35" customHeight="1">
      <c r="A12" s="34"/>
      <c r="B12" s="29"/>
      <c r="C12" s="242" t="s">
        <v>14</v>
      </c>
      <c r="D12" s="219"/>
      <c r="E12" s="219"/>
      <c r="F12" s="243"/>
      <c r="G12" s="471" t="s">
        <v>15</v>
      </c>
      <c r="H12" s="496"/>
      <c r="I12" s="219"/>
      <c r="J12" s="490"/>
      <c r="K12" s="472"/>
      <c r="L12" s="473"/>
      <c r="M12" s="24"/>
      <c r="N12" s="242" t="s">
        <v>14</v>
      </c>
      <c r="O12" s="219"/>
      <c r="P12" s="219"/>
      <c r="Q12" s="243"/>
      <c r="R12" s="471" t="s">
        <v>15</v>
      </c>
      <c r="S12" s="496"/>
      <c r="T12" s="219"/>
      <c r="U12" s="490"/>
      <c r="V12" s="472"/>
      <c r="W12" s="473"/>
      <c r="X12" s="24"/>
    </row>
    <row r="13" spans="1:24" ht="9" customHeight="1">
      <c r="A13" s="498" t="s">
        <v>151</v>
      </c>
      <c r="B13" s="435"/>
      <c r="C13" s="468"/>
      <c r="D13" s="468"/>
      <c r="E13" s="468"/>
      <c r="F13" s="2"/>
      <c r="G13" s="2"/>
      <c r="H13" s="2"/>
      <c r="I13" s="2"/>
      <c r="J13" s="2"/>
      <c r="K13" s="2"/>
      <c r="L13" s="35"/>
      <c r="M13" s="21"/>
      <c r="N13" s="17"/>
      <c r="O13" s="17"/>
      <c r="P13" s="17"/>
      <c r="Q13" s="2"/>
      <c r="R13" s="2"/>
      <c r="S13" s="2"/>
      <c r="T13" s="2"/>
      <c r="U13" s="2"/>
      <c r="V13" s="2"/>
      <c r="W13" s="2"/>
      <c r="X13" s="29"/>
    </row>
    <row r="14" spans="1:24" ht="22.35" customHeight="1">
      <c r="A14" s="479"/>
      <c r="B14" s="435"/>
      <c r="C14" s="234"/>
      <c r="D14" s="234"/>
      <c r="E14" s="487"/>
      <c r="F14" s="242" t="s">
        <v>12</v>
      </c>
      <c r="G14" s="219"/>
      <c r="H14" s="219"/>
      <c r="I14" s="219"/>
      <c r="J14" s="243"/>
      <c r="K14" s="244"/>
      <c r="L14" s="23"/>
      <c r="M14" s="34"/>
      <c r="N14" s="495" t="s">
        <v>18</v>
      </c>
      <c r="O14" s="234"/>
      <c r="P14" s="487"/>
      <c r="Q14" s="242" t="s">
        <v>12</v>
      </c>
      <c r="R14" s="219"/>
      <c r="S14" s="219"/>
      <c r="T14" s="219"/>
      <c r="U14" s="243"/>
      <c r="V14" s="244"/>
      <c r="W14" s="23"/>
      <c r="X14" s="24"/>
    </row>
    <row r="15" spans="1:24" ht="22.35" customHeight="1">
      <c r="A15" s="20"/>
      <c r="B15" s="29"/>
      <c r="C15" s="242" t="s">
        <v>14</v>
      </c>
      <c r="D15" s="219"/>
      <c r="E15" s="219"/>
      <c r="F15" s="243"/>
      <c r="G15" s="471" t="s">
        <v>15</v>
      </c>
      <c r="H15" s="496"/>
      <c r="I15" s="219"/>
      <c r="J15" s="490"/>
      <c r="K15" s="472"/>
      <c r="L15" s="473"/>
      <c r="M15" s="36"/>
      <c r="N15" s="242" t="s">
        <v>14</v>
      </c>
      <c r="O15" s="219"/>
      <c r="P15" s="219"/>
      <c r="Q15" s="243"/>
      <c r="R15" s="471" t="s">
        <v>15</v>
      </c>
      <c r="S15" s="496"/>
      <c r="T15" s="219"/>
      <c r="U15" s="490"/>
      <c r="V15" s="472"/>
      <c r="W15" s="473"/>
      <c r="X15" s="24"/>
    </row>
    <row r="16" spans="1:24" ht="9" customHeight="1">
      <c r="A16" s="20"/>
      <c r="B16" s="21"/>
      <c r="C16" s="17"/>
      <c r="D16" s="17"/>
      <c r="E16" s="17"/>
      <c r="F16" s="2"/>
      <c r="G16" s="2"/>
      <c r="H16" s="2"/>
      <c r="I16" s="2"/>
      <c r="J16" s="2"/>
      <c r="K16" s="2"/>
      <c r="L16" s="2"/>
      <c r="M16" s="21"/>
      <c r="N16" s="17"/>
      <c r="O16" s="17"/>
      <c r="P16" s="17"/>
      <c r="Q16" s="2"/>
      <c r="R16" s="2"/>
      <c r="S16" s="2"/>
      <c r="T16" s="2"/>
      <c r="U16" s="2"/>
      <c r="V16" s="2"/>
      <c r="W16" s="2"/>
      <c r="X16" s="29"/>
    </row>
    <row r="17" spans="1:24" ht="21.95" customHeight="1">
      <c r="A17" s="491" t="s">
        <v>19</v>
      </c>
      <c r="B17" s="435"/>
      <c r="C17" s="234"/>
      <c r="D17" s="234"/>
      <c r="E17" s="487"/>
      <c r="F17" s="242" t="s">
        <v>12</v>
      </c>
      <c r="G17" s="219"/>
      <c r="H17" s="219"/>
      <c r="I17" s="219"/>
      <c r="J17" s="243"/>
      <c r="K17" s="244"/>
      <c r="L17" s="23"/>
      <c r="M17" s="34"/>
      <c r="N17" s="495" t="s">
        <v>20</v>
      </c>
      <c r="O17" s="234"/>
      <c r="P17" s="487"/>
      <c r="Q17" s="242" t="s">
        <v>12</v>
      </c>
      <c r="R17" s="219"/>
      <c r="S17" s="219"/>
      <c r="T17" s="219"/>
      <c r="U17" s="243"/>
      <c r="V17" s="244"/>
      <c r="W17" s="37"/>
      <c r="X17" s="24"/>
    </row>
    <row r="18" spans="1:24" ht="21.95" customHeight="1">
      <c r="A18" s="38"/>
      <c r="B18" s="39"/>
      <c r="C18" s="242" t="s">
        <v>14</v>
      </c>
      <c r="D18" s="219"/>
      <c r="E18" s="219"/>
      <c r="F18" s="243"/>
      <c r="G18" s="471" t="s">
        <v>15</v>
      </c>
      <c r="H18" s="496"/>
      <c r="I18" s="219"/>
      <c r="J18" s="490"/>
      <c r="K18" s="472"/>
      <c r="L18" s="473"/>
      <c r="M18" s="36"/>
      <c r="N18" s="242" t="s">
        <v>14</v>
      </c>
      <c r="O18" s="219"/>
      <c r="P18" s="219"/>
      <c r="Q18" s="243"/>
      <c r="R18" s="471" t="s">
        <v>15</v>
      </c>
      <c r="S18" s="496"/>
      <c r="T18" s="219"/>
      <c r="U18" s="490"/>
      <c r="V18" s="472"/>
      <c r="W18" s="473"/>
      <c r="X18" s="24"/>
    </row>
    <row r="19" spans="1:24" ht="9.9499999999999993" customHeight="1">
      <c r="A19" s="486"/>
      <c r="B19" s="234"/>
      <c r="C19" s="219"/>
      <c r="D19" s="219"/>
      <c r="E19" s="219"/>
      <c r="F19" s="219"/>
      <c r="G19" s="219"/>
      <c r="H19" s="219"/>
      <c r="I19" s="219"/>
      <c r="J19" s="219"/>
      <c r="K19" s="219"/>
      <c r="L19" s="219"/>
      <c r="M19" s="234"/>
      <c r="N19" s="219"/>
      <c r="O19" s="219"/>
      <c r="P19" s="219"/>
      <c r="Q19" s="219"/>
      <c r="R19" s="219"/>
      <c r="S19" s="219"/>
      <c r="T19" s="219"/>
      <c r="U19" s="219"/>
      <c r="V19" s="219"/>
      <c r="W19" s="219"/>
      <c r="X19" s="487"/>
    </row>
    <row r="20" spans="1:24" ht="9" customHeight="1">
      <c r="A20" s="467" t="s">
        <v>21</v>
      </c>
      <c r="B20" s="468"/>
      <c r="C20" s="468"/>
      <c r="D20" s="468"/>
      <c r="E20" s="468"/>
      <c r="F20" s="468"/>
      <c r="G20" s="17"/>
      <c r="H20" s="17"/>
      <c r="I20" s="17"/>
      <c r="J20" s="41"/>
      <c r="K20" s="42"/>
      <c r="L20" s="30"/>
      <c r="M20" s="30"/>
      <c r="N20" s="30"/>
      <c r="O20" s="30"/>
      <c r="P20" s="42"/>
      <c r="Q20" s="30"/>
      <c r="R20" s="30"/>
      <c r="S20" s="30"/>
      <c r="T20" s="42"/>
      <c r="U20" s="42"/>
      <c r="V20" s="42"/>
      <c r="W20" s="30"/>
      <c r="X20" s="43"/>
    </row>
    <row r="21" spans="1:24" ht="22.35" customHeight="1">
      <c r="A21" s="469"/>
      <c r="B21" s="470"/>
      <c r="C21" s="470"/>
      <c r="D21" s="470"/>
      <c r="E21" s="470"/>
      <c r="F21" s="470"/>
      <c r="G21" s="476" t="s">
        <v>22</v>
      </c>
      <c r="H21" s="435"/>
      <c r="I21" s="351"/>
      <c r="J21" s="470"/>
      <c r="K21" s="45" t="s">
        <v>23</v>
      </c>
      <c r="L21" s="471" t="s">
        <v>8</v>
      </c>
      <c r="M21" s="472"/>
      <c r="N21" s="472"/>
      <c r="O21" s="473"/>
      <c r="P21" s="46" t="s">
        <v>24</v>
      </c>
      <c r="Q21" s="471" t="s">
        <v>8</v>
      </c>
      <c r="R21" s="472"/>
      <c r="S21" s="473"/>
      <c r="T21" s="474" t="s">
        <v>25</v>
      </c>
      <c r="U21" s="351"/>
      <c r="V21" s="475"/>
      <c r="W21" s="37"/>
      <c r="X21" s="24"/>
    </row>
    <row r="22" spans="1:24" ht="9.4" customHeight="1">
      <c r="A22" s="31"/>
      <c r="B22" s="21"/>
      <c r="C22" s="21"/>
      <c r="D22" s="480"/>
      <c r="E22" s="525"/>
      <c r="F22" s="412" t="s">
        <v>26</v>
      </c>
      <c r="G22" s="47"/>
      <c r="H22" s="48"/>
      <c r="I22" s="48"/>
      <c r="J22" s="48"/>
      <c r="K22" s="48"/>
      <c r="L22" s="49"/>
      <c r="M22" s="49"/>
      <c r="N22" s="49"/>
      <c r="O22" s="49"/>
      <c r="P22" s="48"/>
      <c r="Q22" s="49"/>
      <c r="R22" s="49"/>
      <c r="S22" s="49"/>
      <c r="T22" s="48"/>
      <c r="U22" s="48"/>
      <c r="V22" s="48"/>
      <c r="W22" s="49"/>
      <c r="X22" s="50"/>
    </row>
    <row r="23" spans="1:24" ht="9.4" customHeight="1">
      <c r="A23" s="25"/>
      <c r="B23" s="27"/>
      <c r="C23" s="21"/>
      <c r="D23" s="205"/>
      <c r="E23" s="205"/>
      <c r="F23" s="480"/>
      <c r="G23" s="51"/>
      <c r="H23" s="51"/>
      <c r="I23" s="51"/>
      <c r="J23" s="51"/>
      <c r="K23" s="51"/>
      <c r="L23" s="52"/>
      <c r="M23" s="52"/>
      <c r="N23" s="52"/>
      <c r="O23" s="52"/>
      <c r="P23" s="51"/>
      <c r="Q23" s="52"/>
      <c r="R23" s="52"/>
      <c r="S23" s="52"/>
      <c r="T23" s="51"/>
      <c r="U23" s="51"/>
      <c r="V23" s="51"/>
      <c r="W23" s="52"/>
      <c r="X23" s="53"/>
    </row>
    <row r="24" spans="1:24" ht="22.35" customHeight="1">
      <c r="A24" s="478" t="s">
        <v>27</v>
      </c>
      <c r="B24" s="435"/>
      <c r="C24" s="435"/>
      <c r="D24" s="435"/>
      <c r="E24" s="435"/>
      <c r="F24" s="205"/>
      <c r="G24" s="477" t="s">
        <v>28</v>
      </c>
      <c r="H24" s="435"/>
      <c r="I24" s="435"/>
      <c r="J24" s="21"/>
      <c r="K24" s="54" t="s">
        <v>23</v>
      </c>
      <c r="L24" s="471" t="s">
        <v>8</v>
      </c>
      <c r="M24" s="472"/>
      <c r="N24" s="472"/>
      <c r="O24" s="473"/>
      <c r="P24" s="46" t="s">
        <v>24</v>
      </c>
      <c r="Q24" s="471" t="s">
        <v>8</v>
      </c>
      <c r="R24" s="472"/>
      <c r="S24" s="473"/>
      <c r="T24" s="474" t="s">
        <v>25</v>
      </c>
      <c r="U24" s="351"/>
      <c r="V24" s="475"/>
      <c r="W24" s="37"/>
      <c r="X24" s="24"/>
    </row>
    <row r="25" spans="1:24" ht="9.9499999999999993" customHeight="1">
      <c r="A25" s="479"/>
      <c r="B25" s="435"/>
      <c r="C25" s="435"/>
      <c r="D25" s="435"/>
      <c r="E25" s="435"/>
      <c r="F25" s="435"/>
      <c r="G25" s="21"/>
      <c r="H25" s="21"/>
      <c r="I25" s="21"/>
      <c r="J25" s="21"/>
      <c r="K25" s="22"/>
      <c r="L25" s="2"/>
      <c r="M25" s="2"/>
      <c r="N25" s="2"/>
      <c r="O25" s="2"/>
      <c r="P25" s="21"/>
      <c r="Q25" s="2"/>
      <c r="R25" s="2"/>
      <c r="S25" s="2"/>
      <c r="T25" s="21"/>
      <c r="U25" s="21"/>
      <c r="V25" s="21"/>
      <c r="W25" s="2"/>
      <c r="X25" s="29"/>
    </row>
    <row r="26" spans="1:24" ht="21.75" customHeight="1">
      <c r="A26" s="31"/>
      <c r="B26" s="21"/>
      <c r="C26" s="21"/>
      <c r="D26" s="21"/>
      <c r="E26" s="21"/>
      <c r="F26" s="21"/>
      <c r="G26" s="477" t="s">
        <v>29</v>
      </c>
      <c r="H26" s="435"/>
      <c r="I26" s="435"/>
      <c r="J26" s="21"/>
      <c r="K26" s="55" t="s">
        <v>23</v>
      </c>
      <c r="L26" s="471" t="s">
        <v>8</v>
      </c>
      <c r="M26" s="472"/>
      <c r="N26" s="472"/>
      <c r="O26" s="473"/>
      <c r="P26" s="46" t="s">
        <v>24</v>
      </c>
      <c r="Q26" s="242" t="s">
        <v>8</v>
      </c>
      <c r="R26" s="219"/>
      <c r="S26" s="243"/>
      <c r="T26" s="474" t="s">
        <v>25</v>
      </c>
      <c r="U26" s="351"/>
      <c r="V26" s="475"/>
      <c r="W26" s="37"/>
      <c r="X26" s="24"/>
    </row>
    <row r="27" spans="1:24" ht="9.9499999999999993" customHeight="1">
      <c r="A27" s="486"/>
      <c r="B27" s="234"/>
      <c r="C27" s="234"/>
      <c r="D27" s="234"/>
      <c r="E27" s="234"/>
      <c r="F27" s="234"/>
      <c r="G27" s="234"/>
      <c r="H27" s="234"/>
      <c r="I27" s="234"/>
      <c r="J27" s="234"/>
      <c r="K27" s="234"/>
      <c r="L27" s="219"/>
      <c r="M27" s="219"/>
      <c r="N27" s="219"/>
      <c r="O27" s="219"/>
      <c r="P27" s="234"/>
      <c r="Q27" s="219"/>
      <c r="R27" s="219"/>
      <c r="S27" s="219"/>
      <c r="T27" s="234"/>
      <c r="U27" s="234"/>
      <c r="V27" s="234"/>
      <c r="W27" s="219"/>
      <c r="X27" s="487"/>
    </row>
    <row r="28" spans="1:24" ht="9.9499999999999993" customHeight="1">
      <c r="A28" s="481" t="s">
        <v>30</v>
      </c>
      <c r="B28" s="468"/>
      <c r="C28" s="468"/>
      <c r="D28" s="468"/>
      <c r="E28" s="468"/>
      <c r="F28" s="468"/>
      <c r="G28" s="17"/>
      <c r="H28" s="17"/>
      <c r="I28" s="17"/>
      <c r="J28" s="17"/>
      <c r="K28" s="17"/>
      <c r="L28" s="17"/>
      <c r="M28" s="2"/>
      <c r="N28" s="2"/>
      <c r="O28" s="2"/>
      <c r="P28" s="2"/>
      <c r="Q28" s="2"/>
      <c r="R28" s="2"/>
      <c r="S28" s="2"/>
      <c r="T28" s="2"/>
      <c r="U28" s="2"/>
      <c r="V28" s="2"/>
      <c r="W28" s="2"/>
      <c r="X28" s="19"/>
    </row>
    <row r="29" spans="1:24" ht="22.35" customHeight="1">
      <c r="A29" s="479"/>
      <c r="B29" s="435"/>
      <c r="C29" s="435"/>
      <c r="D29" s="435"/>
      <c r="E29" s="435"/>
      <c r="F29" s="435"/>
      <c r="G29" s="543"/>
      <c r="H29" s="435"/>
      <c r="I29" s="435"/>
      <c r="J29" s="21"/>
      <c r="K29" s="482" t="s">
        <v>31</v>
      </c>
      <c r="L29" s="432"/>
      <c r="M29" s="521" t="s">
        <v>32</v>
      </c>
      <c r="N29" s="522"/>
      <c r="O29" s="490"/>
      <c r="P29" s="473"/>
      <c r="Q29" s="523"/>
      <c r="R29" s="472"/>
      <c r="S29" s="473"/>
      <c r="T29" s="522"/>
      <c r="U29" s="219"/>
      <c r="V29" s="243"/>
      <c r="W29" s="244"/>
      <c r="X29" s="24"/>
    </row>
    <row r="30" spans="1:24" ht="9" customHeight="1">
      <c r="A30" s="31"/>
      <c r="B30" s="21"/>
      <c r="C30" s="21"/>
      <c r="D30" s="21"/>
      <c r="E30" s="21"/>
      <c r="F30" s="21"/>
      <c r="G30" s="21"/>
      <c r="H30" s="15"/>
      <c r="I30" s="15"/>
      <c r="J30" s="15"/>
      <c r="K30" s="15"/>
      <c r="L30" s="15"/>
      <c r="M30" s="2"/>
      <c r="N30" s="2"/>
      <c r="O30" s="2"/>
      <c r="P30" s="2"/>
      <c r="Q30" s="2"/>
      <c r="R30" s="2"/>
      <c r="S30" s="2"/>
      <c r="T30" s="2"/>
      <c r="U30" s="2"/>
      <c r="V30" s="2"/>
      <c r="W30" s="2"/>
      <c r="X30" s="29"/>
    </row>
    <row r="31" spans="1:24" ht="22.35" customHeight="1">
      <c r="A31" s="31"/>
      <c r="B31" s="515" t="s">
        <v>33</v>
      </c>
      <c r="C31" s="435"/>
      <c r="D31" s="435"/>
      <c r="E31" s="516"/>
      <c r="F31" s="477" t="s">
        <v>34</v>
      </c>
      <c r="G31" s="432"/>
      <c r="H31" s="546" t="s">
        <v>35</v>
      </c>
      <c r="I31" s="219"/>
      <c r="J31" s="490"/>
      <c r="K31" s="496"/>
      <c r="L31" s="219"/>
      <c r="M31" s="219"/>
      <c r="N31" s="219"/>
      <c r="O31" s="219"/>
      <c r="P31" s="219"/>
      <c r="Q31" s="219"/>
      <c r="R31" s="219"/>
      <c r="S31" s="219"/>
      <c r="T31" s="219"/>
      <c r="U31" s="219"/>
      <c r="V31" s="219"/>
      <c r="W31" s="243"/>
      <c r="X31" s="24"/>
    </row>
    <row r="32" spans="1:24" ht="9.9499999999999993" customHeight="1">
      <c r="A32" s="31"/>
      <c r="B32" s="21"/>
      <c r="C32" s="544"/>
      <c r="D32" s="435"/>
      <c r="E32" s="435"/>
      <c r="F32" s="351"/>
      <c r="G32" s="545"/>
      <c r="H32" s="219"/>
      <c r="I32" s="219"/>
      <c r="J32" s="243"/>
      <c r="K32" s="522"/>
      <c r="L32" s="219"/>
      <c r="M32" s="219"/>
      <c r="N32" s="219"/>
      <c r="O32" s="219"/>
      <c r="P32" s="219"/>
      <c r="Q32" s="219"/>
      <c r="R32" s="219"/>
      <c r="S32" s="219"/>
      <c r="T32" s="219"/>
      <c r="U32" s="219"/>
      <c r="V32" s="219"/>
      <c r="W32" s="490"/>
      <c r="X32" s="39"/>
    </row>
    <row r="33" spans="1:24" ht="22.35" customHeight="1">
      <c r="A33" s="491" t="s">
        <v>36</v>
      </c>
      <c r="B33" s="435"/>
      <c r="C33" s="435"/>
      <c r="D33" s="435"/>
      <c r="E33" s="435"/>
      <c r="F33" s="351"/>
      <c r="G33" s="475"/>
      <c r="H33" s="508" t="s">
        <v>37</v>
      </c>
      <c r="I33" s="509"/>
      <c r="J33" s="510"/>
      <c r="K33" s="511"/>
      <c r="L33" s="509"/>
      <c r="M33" s="510"/>
      <c r="N33" s="512"/>
      <c r="O33" s="513"/>
      <c r="P33" s="513"/>
      <c r="Q33" s="513"/>
      <c r="R33" s="513"/>
      <c r="S33" s="513"/>
      <c r="T33" s="513"/>
      <c r="U33" s="513"/>
      <c r="V33" s="513"/>
      <c r="W33" s="514"/>
      <c r="X33" s="24"/>
    </row>
    <row r="34" spans="1:24" ht="9" customHeight="1">
      <c r="A34" s="56"/>
      <c r="B34" s="47"/>
      <c r="C34" s="57"/>
      <c r="D34" s="47"/>
      <c r="E34" s="48"/>
      <c r="F34" s="48"/>
      <c r="G34" s="48"/>
      <c r="H34" s="49"/>
      <c r="I34" s="49"/>
      <c r="J34" s="49"/>
      <c r="K34" s="49"/>
      <c r="L34" s="49"/>
      <c r="M34" s="49"/>
      <c r="N34" s="49"/>
      <c r="O34" s="49"/>
      <c r="P34" s="49"/>
      <c r="Q34" s="49"/>
      <c r="R34" s="49"/>
      <c r="S34" s="49"/>
      <c r="T34" s="49"/>
      <c r="U34" s="49"/>
      <c r="V34" s="49"/>
      <c r="W34" s="49"/>
      <c r="X34" s="29"/>
    </row>
    <row r="35" spans="1:24" ht="9" customHeight="1">
      <c r="A35" s="58"/>
      <c r="B35" s="532" t="s">
        <v>38</v>
      </c>
      <c r="C35" s="434"/>
      <c r="D35" s="434"/>
      <c r="E35" s="434"/>
      <c r="F35" s="434"/>
      <c r="G35" s="434"/>
      <c r="H35" s="51"/>
      <c r="I35" s="51"/>
      <c r="J35" s="51"/>
      <c r="K35" s="51"/>
      <c r="L35" s="51"/>
      <c r="M35" s="52"/>
      <c r="N35" s="52"/>
      <c r="O35" s="52"/>
      <c r="P35" s="52"/>
      <c r="Q35" s="52"/>
      <c r="R35" s="52"/>
      <c r="S35" s="52"/>
      <c r="T35" s="52"/>
      <c r="U35" s="52"/>
      <c r="V35" s="52"/>
      <c r="W35" s="52"/>
      <c r="X35" s="29"/>
    </row>
    <row r="36" spans="1:24" ht="22.35" customHeight="1">
      <c r="A36" s="59"/>
      <c r="B36" s="533"/>
      <c r="C36" s="435"/>
      <c r="D36" s="435"/>
      <c r="E36" s="435"/>
      <c r="F36" s="435"/>
      <c r="G36" s="435"/>
      <c r="H36" s="44"/>
      <c r="I36" s="484" t="s">
        <v>39</v>
      </c>
      <c r="J36" s="351"/>
      <c r="K36" s="483" t="s">
        <v>31</v>
      </c>
      <c r="L36" s="432"/>
      <c r="M36" s="524" t="s">
        <v>40</v>
      </c>
      <c r="N36" s="522"/>
      <c r="O36" s="490"/>
      <c r="P36" s="473"/>
      <c r="Q36" s="523"/>
      <c r="R36" s="472"/>
      <c r="S36" s="473"/>
      <c r="T36" s="522"/>
      <c r="U36" s="219"/>
      <c r="V36" s="243"/>
      <c r="W36" s="244"/>
      <c r="X36" s="24"/>
    </row>
    <row r="37" spans="1:24" ht="9" customHeight="1">
      <c r="A37" s="31"/>
      <c r="B37" s="21"/>
      <c r="C37" s="44"/>
      <c r="D37" s="542"/>
      <c r="E37" s="47"/>
      <c r="F37" s="48"/>
      <c r="G37" s="48"/>
      <c r="H37" s="48"/>
      <c r="I37" s="48"/>
      <c r="J37" s="48"/>
      <c r="K37" s="48"/>
      <c r="L37" s="48"/>
      <c r="M37" s="49"/>
      <c r="N37" s="49"/>
      <c r="O37" s="49"/>
      <c r="P37" s="49"/>
      <c r="Q37" s="49"/>
      <c r="R37" s="49"/>
      <c r="S37" s="49"/>
      <c r="T37" s="49"/>
      <c r="U37" s="49"/>
      <c r="V37" s="49"/>
      <c r="W37" s="49"/>
      <c r="X37" s="29"/>
    </row>
    <row r="38" spans="1:24" ht="8.1" customHeight="1">
      <c r="A38" s="31"/>
      <c r="B38" s="21"/>
      <c r="C38" s="21"/>
      <c r="D38" s="351"/>
      <c r="E38" s="60"/>
      <c r="F38" s="52"/>
      <c r="G38" s="52"/>
      <c r="H38" s="52"/>
      <c r="I38" s="52"/>
      <c r="J38" s="52"/>
      <c r="K38" s="51"/>
      <c r="L38" s="51"/>
      <c r="M38" s="52"/>
      <c r="N38" s="52"/>
      <c r="O38" s="52"/>
      <c r="P38" s="52"/>
      <c r="Q38" s="52"/>
      <c r="R38" s="52"/>
      <c r="S38" s="52"/>
      <c r="T38" s="52"/>
      <c r="U38" s="52"/>
      <c r="V38" s="52"/>
      <c r="W38" s="52"/>
      <c r="X38" s="29"/>
    </row>
    <row r="39" spans="1:24" ht="22.35" customHeight="1">
      <c r="A39" s="31"/>
      <c r="B39" s="21"/>
      <c r="C39" s="61" t="s">
        <v>41</v>
      </c>
      <c r="D39" s="482" t="s">
        <v>42</v>
      </c>
      <c r="E39" s="432"/>
      <c r="F39" s="242" t="s">
        <v>43</v>
      </c>
      <c r="G39" s="219"/>
      <c r="H39" s="219"/>
      <c r="I39" s="219"/>
      <c r="J39" s="243"/>
      <c r="K39" s="491" t="s">
        <v>31</v>
      </c>
      <c r="L39" s="432"/>
      <c r="M39" s="521" t="s">
        <v>44</v>
      </c>
      <c r="N39" s="522"/>
      <c r="O39" s="490"/>
      <c r="P39" s="473"/>
      <c r="Q39" s="523"/>
      <c r="R39" s="472"/>
      <c r="S39" s="473"/>
      <c r="T39" s="522"/>
      <c r="U39" s="219"/>
      <c r="V39" s="243"/>
      <c r="W39" s="244"/>
      <c r="X39" s="24"/>
    </row>
    <row r="40" spans="1:24" ht="9" customHeight="1">
      <c r="A40" s="56"/>
      <c r="B40" s="47"/>
      <c r="C40" s="48"/>
      <c r="D40" s="48"/>
      <c r="E40" s="48"/>
      <c r="F40" s="49"/>
      <c r="G40" s="49"/>
      <c r="H40" s="49"/>
      <c r="I40" s="49"/>
      <c r="J40" s="49"/>
      <c r="K40" s="48"/>
      <c r="L40" s="48"/>
      <c r="M40" s="49"/>
      <c r="N40" s="49"/>
      <c r="O40" s="49"/>
      <c r="P40" s="49"/>
      <c r="Q40" s="49"/>
      <c r="R40" s="49"/>
      <c r="S40" s="49"/>
      <c r="T40" s="49"/>
      <c r="U40" s="49"/>
      <c r="V40" s="49"/>
      <c r="W40" s="62"/>
      <c r="X40" s="39"/>
    </row>
    <row r="41" spans="1:24" ht="9" customHeight="1">
      <c r="A41" s="56"/>
      <c r="B41" s="60"/>
      <c r="C41" s="51"/>
      <c r="D41" s="51"/>
      <c r="E41" s="51"/>
      <c r="F41" s="51"/>
      <c r="G41" s="51"/>
      <c r="H41" s="52"/>
      <c r="I41" s="52"/>
      <c r="J41" s="52"/>
      <c r="K41" s="52"/>
      <c r="L41" s="52"/>
      <c r="M41" s="52"/>
      <c r="N41" s="52"/>
      <c r="O41" s="52"/>
      <c r="P41" s="52"/>
      <c r="Q41" s="52"/>
      <c r="R41" s="52"/>
      <c r="S41" s="52"/>
      <c r="T41" s="52"/>
      <c r="U41" s="52"/>
      <c r="V41" s="52"/>
      <c r="W41" s="63"/>
      <c r="X41" s="39"/>
    </row>
    <row r="42" spans="1:24" ht="22.35" customHeight="1">
      <c r="A42" s="31"/>
      <c r="B42" s="517" t="s">
        <v>45</v>
      </c>
      <c r="C42" s="435"/>
      <c r="D42" s="435"/>
      <c r="E42" s="435"/>
      <c r="F42" s="477" t="s">
        <v>31</v>
      </c>
      <c r="G42" s="432"/>
      <c r="H42" s="521" t="s">
        <v>46</v>
      </c>
      <c r="I42" s="512"/>
      <c r="J42" s="513"/>
      <c r="K42" s="513"/>
      <c r="L42" s="513"/>
      <c r="M42" s="513"/>
      <c r="N42" s="513"/>
      <c r="O42" s="513"/>
      <c r="P42" s="513"/>
      <c r="Q42" s="513"/>
      <c r="R42" s="513"/>
      <c r="S42" s="513"/>
      <c r="T42" s="513"/>
      <c r="U42" s="513"/>
      <c r="V42" s="513"/>
      <c r="W42" s="514"/>
      <c r="X42" s="24"/>
    </row>
    <row r="43" spans="1:24" ht="9.9499999999999993" customHeight="1">
      <c r="A43" s="40"/>
      <c r="B43" s="15"/>
      <c r="C43" s="15"/>
      <c r="D43" s="15"/>
      <c r="E43" s="15"/>
      <c r="F43" s="15"/>
      <c r="G43" s="15"/>
      <c r="H43" s="2"/>
      <c r="I43" s="2"/>
      <c r="J43" s="2"/>
      <c r="K43" s="2"/>
      <c r="L43" s="2"/>
      <c r="M43" s="2"/>
      <c r="N43" s="2"/>
      <c r="O43" s="2"/>
      <c r="P43" s="2"/>
      <c r="Q43" s="2"/>
      <c r="R43" s="2"/>
      <c r="S43" s="2"/>
      <c r="T43" s="2"/>
      <c r="U43" s="2"/>
      <c r="V43" s="2"/>
      <c r="W43" s="2"/>
      <c r="X43" s="16"/>
    </row>
    <row r="44" spans="1:24" ht="130.5" customHeight="1">
      <c r="A44" s="485" t="s">
        <v>47</v>
      </c>
      <c r="B44" s="218"/>
      <c r="C44" s="218"/>
      <c r="D44" s="218"/>
      <c r="E44" s="218"/>
      <c r="F44" s="218"/>
      <c r="G44" s="219"/>
      <c r="H44" s="218"/>
      <c r="I44" s="218"/>
      <c r="J44" s="218"/>
      <c r="K44" s="218"/>
      <c r="L44" s="219"/>
      <c r="M44" s="218"/>
      <c r="N44" s="218"/>
      <c r="O44" s="218"/>
      <c r="P44" s="218"/>
      <c r="Q44" s="219"/>
      <c r="R44" s="218"/>
      <c r="S44" s="218"/>
      <c r="T44" s="218"/>
      <c r="U44" s="218"/>
      <c r="V44" s="218"/>
      <c r="W44" s="219"/>
      <c r="X44" s="222"/>
    </row>
    <row r="45" spans="1:24" ht="21.95" customHeight="1">
      <c r="A45" s="64"/>
      <c r="B45" s="530" t="s">
        <v>48</v>
      </c>
      <c r="C45" s="210"/>
      <c r="D45" s="210"/>
      <c r="E45" s="210"/>
      <c r="F45" s="212"/>
      <c r="G45" s="65">
        <v>0</v>
      </c>
      <c r="H45" s="531" t="s">
        <v>49</v>
      </c>
      <c r="I45" s="210"/>
      <c r="J45" s="210"/>
      <c r="K45" s="212"/>
      <c r="L45" s="65">
        <v>0</v>
      </c>
      <c r="M45" s="66"/>
      <c r="N45" s="535" t="s">
        <v>50</v>
      </c>
      <c r="O45" s="210"/>
      <c r="P45" s="212"/>
      <c r="Q45" s="65">
        <v>0</v>
      </c>
      <c r="R45" s="531" t="s">
        <v>51</v>
      </c>
      <c r="S45" s="210"/>
      <c r="T45" s="210"/>
      <c r="U45" s="210"/>
      <c r="V45" s="212"/>
      <c r="W45" s="65">
        <v>0</v>
      </c>
      <c r="X45" s="67"/>
    </row>
    <row r="46" spans="1:24" ht="9.6" customHeight="1">
      <c r="A46" s="68"/>
      <c r="B46" s="539"/>
      <c r="C46" s="540"/>
      <c r="D46" s="540"/>
      <c r="E46" s="540"/>
      <c r="F46" s="540"/>
      <c r="G46" s="70"/>
      <c r="H46" s="541"/>
      <c r="I46" s="540"/>
      <c r="J46" s="540"/>
      <c r="K46" s="540"/>
      <c r="L46" s="70"/>
      <c r="M46" s="71"/>
      <c r="N46" s="541"/>
      <c r="O46" s="540"/>
      <c r="P46" s="540"/>
      <c r="Q46" s="70"/>
      <c r="R46" s="541"/>
      <c r="S46" s="540"/>
      <c r="T46" s="540"/>
      <c r="U46" s="540"/>
      <c r="V46" s="540"/>
      <c r="W46" s="70"/>
      <c r="X46" s="72"/>
    </row>
    <row r="47" spans="1:24" ht="36.75" customHeight="1">
      <c r="A47" s="536" t="s">
        <v>52</v>
      </c>
      <c r="B47" s="537"/>
      <c r="C47" s="538"/>
      <c r="D47" s="74"/>
      <c r="E47" s="518" t="s">
        <v>150</v>
      </c>
      <c r="F47" s="434"/>
      <c r="G47" s="253"/>
      <c r="H47" s="51"/>
      <c r="I47" s="73"/>
      <c r="J47" s="76" t="s">
        <v>53</v>
      </c>
      <c r="K47" s="427" t="s">
        <v>54</v>
      </c>
      <c r="L47" s="428"/>
      <c r="M47" s="78"/>
      <c r="N47" s="433" t="s">
        <v>55</v>
      </c>
      <c r="O47" s="434"/>
      <c r="P47" s="77" t="s">
        <v>53</v>
      </c>
      <c r="Q47" s="427" t="s">
        <v>54</v>
      </c>
      <c r="R47" s="428"/>
      <c r="S47" s="436" t="s">
        <v>56</v>
      </c>
      <c r="T47" s="253"/>
      <c r="U47" s="427" t="s">
        <v>57</v>
      </c>
      <c r="V47" s="428"/>
      <c r="W47" s="79"/>
      <c r="X47" s="80"/>
    </row>
    <row r="48" spans="1:24" ht="22.35" customHeight="1">
      <c r="A48" s="437"/>
      <c r="B48" s="210"/>
      <c r="C48" s="525"/>
      <c r="D48" s="81"/>
      <c r="E48" s="519"/>
      <c r="F48" s="435"/>
      <c r="G48" s="205"/>
      <c r="H48" s="431" t="s">
        <v>58</v>
      </c>
      <c r="I48" s="432"/>
      <c r="J48" s="82">
        <v>0</v>
      </c>
      <c r="K48" s="249">
        <v>0</v>
      </c>
      <c r="L48" s="250"/>
      <c r="M48" s="83"/>
      <c r="N48" s="435"/>
      <c r="O48" s="432"/>
      <c r="P48" s="84">
        <v>0</v>
      </c>
      <c r="Q48" s="426">
        <v>0</v>
      </c>
      <c r="R48" s="243"/>
      <c r="S48" s="437"/>
      <c r="T48" s="354"/>
      <c r="U48" s="303">
        <v>0</v>
      </c>
      <c r="V48" s="243"/>
      <c r="W48" s="59"/>
      <c r="X48" s="85"/>
    </row>
    <row r="49" spans="1:24" ht="9.6" customHeight="1">
      <c r="A49" s="86"/>
      <c r="B49" s="12"/>
      <c r="C49" s="87"/>
      <c r="D49" s="412" t="s">
        <v>26</v>
      </c>
      <c r="E49" s="520"/>
      <c r="F49" s="414"/>
      <c r="G49" s="414"/>
      <c r="H49" s="425"/>
      <c r="I49" s="415"/>
      <c r="J49" s="88"/>
      <c r="K49" s="89"/>
      <c r="L49" s="413"/>
      <c r="M49" s="414"/>
      <c r="N49" s="415"/>
      <c r="O49" s="48"/>
      <c r="P49" s="89"/>
      <c r="Q49" s="413"/>
      <c r="R49" s="416"/>
      <c r="S49" s="48"/>
      <c r="T49" s="48"/>
      <c r="U49" s="89"/>
      <c r="V49" s="429"/>
      <c r="W49" s="430"/>
      <c r="X49" s="90"/>
    </row>
    <row r="50" spans="1:24" ht="8.4499999999999993" customHeight="1">
      <c r="A50" s="58"/>
      <c r="B50" s="27"/>
      <c r="C50" s="21"/>
      <c r="D50" s="351"/>
      <c r="E50" s="60"/>
      <c r="F50" s="91" t="s">
        <v>59</v>
      </c>
      <c r="G50" s="406"/>
      <c r="H50" s="405"/>
      <c r="I50" s="94"/>
      <c r="J50" s="95"/>
      <c r="K50" s="92"/>
      <c r="L50" s="93"/>
      <c r="M50" s="75"/>
      <c r="N50" s="75"/>
      <c r="O50" s="95"/>
      <c r="P50" s="406"/>
      <c r="Q50" s="405"/>
      <c r="R50" s="75"/>
      <c r="S50" s="75"/>
      <c r="T50" s="95"/>
      <c r="U50" s="404"/>
      <c r="V50" s="405"/>
      <c r="W50" s="96"/>
      <c r="X50" s="80"/>
    </row>
    <row r="51" spans="1:24" ht="22.35" customHeight="1">
      <c r="A51" s="97"/>
      <c r="B51" s="409" t="s">
        <v>60</v>
      </c>
      <c r="C51" s="410"/>
      <c r="D51" s="410"/>
      <c r="E51" s="411"/>
      <c r="F51" s="98" t="s">
        <v>61</v>
      </c>
      <c r="G51" s="403" t="s">
        <v>62</v>
      </c>
      <c r="H51" s="247"/>
      <c r="I51" s="99"/>
      <c r="J51" s="98" t="s">
        <v>61</v>
      </c>
      <c r="K51" s="403" t="s">
        <v>62</v>
      </c>
      <c r="L51" s="247"/>
      <c r="M51" s="6"/>
      <c r="N51" s="6"/>
      <c r="O51" s="98" t="s">
        <v>61</v>
      </c>
      <c r="P51" s="403" t="s">
        <v>62</v>
      </c>
      <c r="Q51" s="247"/>
      <c r="R51" s="6"/>
      <c r="S51" s="6"/>
      <c r="T51" s="98" t="s">
        <v>61</v>
      </c>
      <c r="U51" s="246" t="s">
        <v>63</v>
      </c>
      <c r="V51" s="247"/>
      <c r="W51" s="101"/>
      <c r="X51" s="85"/>
    </row>
    <row r="52" spans="1:24" ht="22.35" customHeight="1">
      <c r="A52" s="102"/>
      <c r="B52" s="407" t="s">
        <v>58</v>
      </c>
      <c r="C52" s="210"/>
      <c r="D52" s="408"/>
      <c r="E52" s="104" t="s">
        <v>64</v>
      </c>
      <c r="F52" s="82">
        <v>0</v>
      </c>
      <c r="G52" s="249">
        <v>0</v>
      </c>
      <c r="H52" s="250"/>
      <c r="I52" s="105" t="s">
        <v>65</v>
      </c>
      <c r="J52" s="82">
        <v>0</v>
      </c>
      <c r="K52" s="249">
        <v>0</v>
      </c>
      <c r="L52" s="250"/>
      <c r="M52" s="106"/>
      <c r="N52" s="107" t="s">
        <v>66</v>
      </c>
      <c r="O52" s="82">
        <v>0</v>
      </c>
      <c r="P52" s="249">
        <v>0</v>
      </c>
      <c r="Q52" s="250"/>
      <c r="R52" s="248" t="s">
        <v>67</v>
      </c>
      <c r="S52" s="212"/>
      <c r="T52" s="82">
        <v>0</v>
      </c>
      <c r="U52" s="249">
        <v>0</v>
      </c>
      <c r="V52" s="250"/>
      <c r="W52" s="97"/>
      <c r="X52" s="108"/>
    </row>
    <row r="53" spans="1:24" ht="22.35" customHeight="1">
      <c r="A53" s="109"/>
      <c r="B53" s="110"/>
      <c r="C53" s="330" t="s">
        <v>68</v>
      </c>
      <c r="D53" s="408"/>
      <c r="E53" s="104" t="s">
        <v>64</v>
      </c>
      <c r="F53" s="82">
        <v>0</v>
      </c>
      <c r="G53" s="249">
        <v>0</v>
      </c>
      <c r="H53" s="250"/>
      <c r="I53" s="105" t="s">
        <v>65</v>
      </c>
      <c r="J53" s="82">
        <v>0</v>
      </c>
      <c r="K53" s="249">
        <v>0</v>
      </c>
      <c r="L53" s="250"/>
      <c r="M53" s="106"/>
      <c r="N53" s="107" t="s">
        <v>66</v>
      </c>
      <c r="O53" s="82">
        <v>0</v>
      </c>
      <c r="P53" s="249">
        <v>0</v>
      </c>
      <c r="Q53" s="250"/>
      <c r="R53" s="248" t="s">
        <v>67</v>
      </c>
      <c r="S53" s="212"/>
      <c r="T53" s="82">
        <v>0</v>
      </c>
      <c r="U53" s="249">
        <v>0</v>
      </c>
      <c r="V53" s="250"/>
      <c r="W53" s="97"/>
      <c r="X53" s="108"/>
    </row>
    <row r="54" spans="1:24" ht="22.35" customHeight="1">
      <c r="A54" s="111"/>
      <c r="B54" s="407" t="s">
        <v>69</v>
      </c>
      <c r="C54" s="210"/>
      <c r="D54" s="408"/>
      <c r="E54" s="104" t="s">
        <v>64</v>
      </c>
      <c r="F54" s="82">
        <v>0</v>
      </c>
      <c r="G54" s="249">
        <v>0</v>
      </c>
      <c r="H54" s="250"/>
      <c r="I54" s="112" t="s">
        <v>65</v>
      </c>
      <c r="J54" s="82">
        <v>0</v>
      </c>
      <c r="K54" s="249">
        <v>0</v>
      </c>
      <c r="L54" s="250"/>
      <c r="M54" s="113"/>
      <c r="N54" s="114" t="s">
        <v>66</v>
      </c>
      <c r="O54" s="82">
        <v>0</v>
      </c>
      <c r="P54" s="249">
        <v>0</v>
      </c>
      <c r="Q54" s="250"/>
      <c r="R54" s="248" t="s">
        <v>67</v>
      </c>
      <c r="S54" s="212"/>
      <c r="T54" s="82">
        <v>0</v>
      </c>
      <c r="U54" s="249">
        <v>0</v>
      </c>
      <c r="V54" s="250"/>
      <c r="W54" s="97"/>
      <c r="X54" s="108"/>
    </row>
    <row r="55" spans="1:24" ht="9.6" customHeight="1">
      <c r="A55" s="25"/>
      <c r="B55" s="115"/>
      <c r="C55" s="116"/>
      <c r="D55" s="117"/>
      <c r="E55" s="115"/>
      <c r="F55" s="62"/>
      <c r="G55" s="118"/>
      <c r="H55" s="119"/>
      <c r="I55" s="120"/>
      <c r="J55" s="121"/>
      <c r="K55" s="122"/>
      <c r="L55" s="123"/>
      <c r="M55" s="124"/>
      <c r="N55" s="124"/>
      <c r="O55" s="119"/>
      <c r="P55" s="125"/>
      <c r="Q55" s="121"/>
      <c r="R55" s="126"/>
      <c r="S55" s="127"/>
      <c r="T55" s="121"/>
      <c r="U55" s="121"/>
      <c r="V55" s="121"/>
      <c r="W55" s="69"/>
      <c r="X55" s="72"/>
    </row>
    <row r="56" spans="1:24" ht="13.9" customHeight="1">
      <c r="A56" s="488" t="s">
        <v>70</v>
      </c>
      <c r="B56" s="253"/>
      <c r="C56" s="253"/>
      <c r="D56" s="51"/>
      <c r="E56" s="75"/>
      <c r="F56" s="199" t="s">
        <v>61</v>
      </c>
      <c r="G56" s="506" t="s">
        <v>62</v>
      </c>
      <c r="H56" s="505"/>
      <c r="I56" s="200"/>
      <c r="J56" s="199" t="s">
        <v>61</v>
      </c>
      <c r="K56" s="506" t="s">
        <v>62</v>
      </c>
      <c r="L56" s="505"/>
      <c r="M56" s="201"/>
      <c r="N56" s="201"/>
      <c r="O56" s="199" t="s">
        <v>61</v>
      </c>
      <c r="P56" s="506" t="s">
        <v>62</v>
      </c>
      <c r="Q56" s="505"/>
      <c r="R56" s="201"/>
      <c r="S56" s="201"/>
      <c r="T56" s="199" t="s">
        <v>61</v>
      </c>
      <c r="U56" s="504" t="s">
        <v>63</v>
      </c>
      <c r="V56" s="505"/>
      <c r="W56" s="75"/>
      <c r="X56" s="128"/>
    </row>
    <row r="57" spans="1:24" ht="23.65" customHeight="1">
      <c r="A57" s="296"/>
      <c r="B57" s="210"/>
      <c r="C57" s="210"/>
      <c r="D57" s="21"/>
      <c r="E57" s="107" t="s">
        <v>64</v>
      </c>
      <c r="F57" s="82">
        <v>0</v>
      </c>
      <c r="G57" s="249">
        <v>0</v>
      </c>
      <c r="H57" s="250"/>
      <c r="I57" s="105" t="s">
        <v>65</v>
      </c>
      <c r="J57" s="82">
        <v>0</v>
      </c>
      <c r="K57" s="249">
        <v>0</v>
      </c>
      <c r="L57" s="250"/>
      <c r="M57" s="106"/>
      <c r="N57" s="107" t="s">
        <v>66</v>
      </c>
      <c r="O57" s="82">
        <v>0</v>
      </c>
      <c r="P57" s="249">
        <v>0</v>
      </c>
      <c r="Q57" s="250"/>
      <c r="R57" s="248" t="s">
        <v>67</v>
      </c>
      <c r="S57" s="212"/>
      <c r="T57" s="82">
        <v>0</v>
      </c>
      <c r="U57" s="249">
        <v>0.5</v>
      </c>
      <c r="V57" s="250"/>
      <c r="W57" s="129"/>
      <c r="X57" s="7"/>
    </row>
    <row r="58" spans="1:24" ht="10.15" customHeight="1">
      <c r="A58" s="296"/>
      <c r="B58" s="210"/>
      <c r="C58" s="210"/>
      <c r="D58" s="22"/>
      <c r="E58" s="6"/>
      <c r="F58" s="3"/>
      <c r="G58" s="3"/>
      <c r="H58" s="3"/>
      <c r="I58" s="9"/>
      <c r="J58" s="2"/>
      <c r="K58" s="130"/>
      <c r="L58" s="130"/>
      <c r="M58" s="9"/>
      <c r="N58" s="9"/>
      <c r="O58" s="130"/>
      <c r="P58" s="130"/>
      <c r="Q58" s="131"/>
      <c r="R58" s="132"/>
      <c r="S58" s="133"/>
      <c r="T58" s="130"/>
      <c r="U58" s="131"/>
      <c r="V58" s="131"/>
      <c r="W58" s="6"/>
      <c r="X58" s="7"/>
    </row>
    <row r="59" spans="1:24" ht="22.35" customHeight="1">
      <c r="A59" s="417" t="s">
        <v>71</v>
      </c>
      <c r="B59" s="210"/>
      <c r="C59" s="210"/>
      <c r="D59" s="210"/>
      <c r="E59" s="210"/>
      <c r="F59" s="373" t="s">
        <v>72</v>
      </c>
      <c r="G59" s="210"/>
      <c r="H59" s="212"/>
      <c r="I59" s="303">
        <v>0</v>
      </c>
      <c r="J59" s="243"/>
      <c r="K59" s="369" t="s">
        <v>73</v>
      </c>
      <c r="L59" s="212"/>
      <c r="M59" s="82"/>
      <c r="N59" s="82">
        <v>0</v>
      </c>
      <c r="O59" s="349" t="s">
        <v>74</v>
      </c>
      <c r="P59" s="295"/>
      <c r="Q59" s="241">
        <f>I59*(N59+G45+L45+Q45)</f>
        <v>0</v>
      </c>
      <c r="R59" s="215"/>
      <c r="S59" s="422" t="s">
        <v>75</v>
      </c>
      <c r="T59" s="295"/>
      <c r="U59" s="420">
        <f>(F57*G57)+(J57*K57)+(O57*P57)+(T57*U57)</f>
        <v>0</v>
      </c>
      <c r="V59" s="421"/>
      <c r="W59" s="134"/>
      <c r="X59" s="7"/>
    </row>
    <row r="60" spans="1:24" ht="10.15" customHeight="1">
      <c r="A60" s="296"/>
      <c r="B60" s="210"/>
      <c r="C60" s="210"/>
      <c r="D60" s="210"/>
      <c r="E60" s="210"/>
      <c r="F60" s="210"/>
      <c r="G60" s="358"/>
      <c r="H60" s="358"/>
      <c r="I60" s="218"/>
      <c r="J60" s="218"/>
      <c r="K60" s="210"/>
      <c r="L60" s="358"/>
      <c r="M60" s="389"/>
      <c r="N60" s="389"/>
      <c r="O60" s="210"/>
      <c r="P60" s="210"/>
      <c r="Q60" s="214"/>
      <c r="R60" s="214"/>
      <c r="S60" s="210"/>
      <c r="T60" s="210"/>
      <c r="U60" s="211"/>
      <c r="V60" s="214"/>
      <c r="W60" s="358"/>
      <c r="X60" s="212"/>
    </row>
    <row r="61" spans="1:24" ht="22.35" customHeight="1">
      <c r="A61" s="424" t="s">
        <v>76</v>
      </c>
      <c r="B61" s="210"/>
      <c r="C61" s="210"/>
      <c r="D61" s="210"/>
      <c r="E61" s="419" t="s">
        <v>77</v>
      </c>
      <c r="F61" s="295"/>
      <c r="G61" s="241">
        <f>(G45+L45+Q45)*((J48*K48)+((F52*G52)+(J52*K52)+(O52*P52)+(T52*U52)))</f>
        <v>0</v>
      </c>
      <c r="H61" s="215"/>
      <c r="I61" s="422" t="s">
        <v>78</v>
      </c>
      <c r="J61" s="210"/>
      <c r="K61" s="295"/>
      <c r="L61" s="241">
        <f>(G45+L45+Q45)*((P48*Q48)+((F53*G53)+(J53*K53)+(O53*P53)+(T53*U53)))</f>
        <v>0</v>
      </c>
      <c r="M61" s="215"/>
      <c r="N61" s="423"/>
      <c r="O61" s="422" t="s">
        <v>69</v>
      </c>
      <c r="P61" s="295"/>
      <c r="Q61" s="420">
        <f>(G45+L45+Q45)*(U48+(F54*G54)+(J54*K54)+(O54*P54)+(T54*U54))</f>
        <v>0</v>
      </c>
      <c r="R61" s="421"/>
      <c r="S61" s="418" t="s">
        <v>79</v>
      </c>
      <c r="T61" s="210"/>
      <c r="U61" s="295"/>
      <c r="V61" s="241">
        <f>Q59+U59+G61+L61+Q61</f>
        <v>0</v>
      </c>
      <c r="W61" s="215"/>
      <c r="X61" s="136"/>
    </row>
    <row r="62" spans="1:24" ht="9" customHeight="1">
      <c r="A62" s="137"/>
      <c r="B62" s="138"/>
      <c r="C62" s="116"/>
      <c r="D62" s="138"/>
      <c r="E62" s="138"/>
      <c r="F62" s="138"/>
      <c r="G62" s="139"/>
      <c r="H62" s="139"/>
      <c r="I62" s="138"/>
      <c r="J62" s="138"/>
      <c r="K62" s="116"/>
      <c r="L62" s="140"/>
      <c r="M62" s="139"/>
      <c r="N62" s="139"/>
      <c r="O62" s="138"/>
      <c r="P62" s="138"/>
      <c r="Q62" s="139"/>
      <c r="R62" s="139"/>
      <c r="S62" s="138"/>
      <c r="T62" s="138"/>
      <c r="U62" s="138"/>
      <c r="V62" s="140"/>
      <c r="W62" s="140"/>
      <c r="X62" s="141"/>
    </row>
    <row r="63" spans="1:24" ht="46.15" customHeight="1">
      <c r="A63" s="251" t="s">
        <v>80</v>
      </c>
      <c r="B63" s="252"/>
      <c r="C63" s="253"/>
      <c r="D63" s="254"/>
      <c r="E63" s="254"/>
      <c r="F63" s="254"/>
      <c r="G63" s="254"/>
      <c r="H63" s="254"/>
      <c r="I63" s="252"/>
      <c r="J63" s="254"/>
      <c r="K63" s="254"/>
      <c r="L63" s="254"/>
      <c r="M63" s="253"/>
      <c r="N63" s="254"/>
      <c r="O63" s="254"/>
      <c r="P63" s="254"/>
      <c r="Q63" s="252"/>
      <c r="R63" s="254"/>
      <c r="S63" s="254"/>
      <c r="T63" s="254"/>
      <c r="U63" s="254"/>
      <c r="V63" s="254"/>
      <c r="W63" s="254"/>
      <c r="X63" s="255"/>
    </row>
    <row r="64" spans="1:24" ht="23.45" customHeight="1">
      <c r="A64" s="142"/>
      <c r="B64" s="143"/>
      <c r="C64" s="143"/>
      <c r="D64" s="143"/>
      <c r="E64" s="143"/>
      <c r="F64" s="144" t="s">
        <v>81</v>
      </c>
      <c r="G64" s="503" t="s">
        <v>82</v>
      </c>
      <c r="H64" s="232"/>
      <c r="I64" s="145" t="s">
        <v>83</v>
      </c>
      <c r="J64" s="146" t="s">
        <v>84</v>
      </c>
      <c r="K64" s="6"/>
      <c r="L64" s="6"/>
      <c r="M64" s="6"/>
      <c r="N64" s="6"/>
      <c r="O64" s="6"/>
      <c r="P64" s="143"/>
      <c r="Q64" s="6"/>
      <c r="R64" s="503" t="s">
        <v>85</v>
      </c>
      <c r="S64" s="232"/>
      <c r="T64" s="145" t="s">
        <v>83</v>
      </c>
      <c r="U64" s="146" t="s">
        <v>84</v>
      </c>
      <c r="V64" s="147"/>
      <c r="W64" s="143"/>
      <c r="X64" s="148"/>
    </row>
    <row r="65" spans="1:24" ht="22.35" customHeight="1">
      <c r="A65" s="129"/>
      <c r="B65" s="6"/>
      <c r="C65" s="373" t="s">
        <v>86</v>
      </c>
      <c r="D65" s="210"/>
      <c r="E65" s="210"/>
      <c r="F65" s="212"/>
      <c r="G65" s="249">
        <v>0</v>
      </c>
      <c r="H65" s="250"/>
      <c r="I65" s="149">
        <v>0</v>
      </c>
      <c r="J65" s="150">
        <f>(G45+L45+Q45+W45)*G65*I65</f>
        <v>0</v>
      </c>
      <c r="K65" s="134"/>
      <c r="L65" s="151"/>
      <c r="M65" s="152"/>
      <c r="N65" s="152"/>
      <c r="O65" s="373" t="s">
        <v>87</v>
      </c>
      <c r="P65" s="325"/>
      <c r="Q65" s="326"/>
      <c r="R65" s="249">
        <v>0</v>
      </c>
      <c r="S65" s="259"/>
      <c r="T65" s="149">
        <v>0</v>
      </c>
      <c r="U65" s="150">
        <f>(G45+L45+Q45+W45)*R65*T65</f>
        <v>0</v>
      </c>
      <c r="V65" s="399"/>
      <c r="W65" s="210"/>
      <c r="X65" s="7"/>
    </row>
    <row r="66" spans="1:24" ht="22.35" customHeight="1">
      <c r="A66" s="129"/>
      <c r="B66" s="6"/>
      <c r="C66" s="368" t="s">
        <v>88</v>
      </c>
      <c r="D66" s="359"/>
      <c r="E66" s="359"/>
      <c r="F66" s="360"/>
      <c r="G66" s="249">
        <v>0</v>
      </c>
      <c r="H66" s="259"/>
      <c r="I66" s="149">
        <v>0</v>
      </c>
      <c r="J66" s="150">
        <f>(G45+L45+Q45+W45)*G66*I66</f>
        <v>0</v>
      </c>
      <c r="K66" s="134"/>
      <c r="L66" s="368" t="s">
        <v>89</v>
      </c>
      <c r="M66" s="261"/>
      <c r="N66" s="390"/>
      <c r="O66" s="390"/>
      <c r="P66" s="359"/>
      <c r="Q66" s="391"/>
      <c r="R66" s="249">
        <v>0</v>
      </c>
      <c r="S66" s="259"/>
      <c r="T66" s="149">
        <v>0</v>
      </c>
      <c r="U66" s="150">
        <f>(G45+L45+Q45+W45)*R66*T66</f>
        <v>0</v>
      </c>
      <c r="V66" s="337"/>
      <c r="W66" s="210"/>
      <c r="X66" s="7"/>
    </row>
    <row r="67" spans="1:24" ht="22.35" customHeight="1">
      <c r="A67" s="129"/>
      <c r="B67" s="153"/>
      <c r="C67" s="237" t="s">
        <v>90</v>
      </c>
      <c r="D67" s="238"/>
      <c r="E67" s="239"/>
      <c r="F67" s="240"/>
      <c r="G67" s="249">
        <v>0</v>
      </c>
      <c r="H67" s="259"/>
      <c r="I67" s="149">
        <v>0</v>
      </c>
      <c r="J67" s="150">
        <f>(G45+L45+Q45+W45)*G67*I67</f>
        <v>0</v>
      </c>
      <c r="K67" s="154"/>
      <c r="L67" s="384" t="s">
        <v>90</v>
      </c>
      <c r="M67" s="385"/>
      <c r="N67" s="385"/>
      <c r="O67" s="386"/>
      <c r="P67" s="387"/>
      <c r="Q67" s="388"/>
      <c r="R67" s="249">
        <v>0</v>
      </c>
      <c r="S67" s="259"/>
      <c r="T67" s="149">
        <v>0</v>
      </c>
      <c r="U67" s="150">
        <f>(G45+L45+Q45+W45)*R67*T67</f>
        <v>0</v>
      </c>
      <c r="V67" s="383"/>
      <c r="W67" s="358"/>
      <c r="X67" s="7"/>
    </row>
    <row r="68" spans="1:24" ht="22.35" customHeight="1">
      <c r="A68" s="129"/>
      <c r="B68" s="153"/>
      <c r="C68" s="237" t="s">
        <v>90</v>
      </c>
      <c r="D68" s="238"/>
      <c r="E68" s="239"/>
      <c r="F68" s="240"/>
      <c r="G68" s="249">
        <v>0</v>
      </c>
      <c r="H68" s="259"/>
      <c r="I68" s="149">
        <v>0</v>
      </c>
      <c r="J68" s="150">
        <f>(G45+L45+Q45+W45)*G68*I68</f>
        <v>0</v>
      </c>
      <c r="K68" s="134"/>
      <c r="L68" s="499" t="s">
        <v>91</v>
      </c>
      <c r="M68" s="253"/>
      <c r="N68" s="253"/>
      <c r="O68" s="253"/>
      <c r="P68" s="500"/>
      <c r="Q68" s="253"/>
      <c r="R68" s="218"/>
      <c r="S68" s="501"/>
      <c r="T68" s="218"/>
      <c r="U68" s="502"/>
      <c r="V68" s="241">
        <f>J65+J66+J67+J68+U65+U66+U67</f>
        <v>0</v>
      </c>
      <c r="W68" s="215"/>
      <c r="X68" s="136"/>
    </row>
    <row r="69" spans="1:24" ht="10.15" customHeight="1">
      <c r="A69" s="137"/>
      <c r="B69" s="138"/>
      <c r="C69" s="155"/>
      <c r="D69" s="156"/>
      <c r="E69" s="156"/>
      <c r="F69" s="156"/>
      <c r="G69" s="157"/>
      <c r="H69" s="157"/>
      <c r="I69" s="157"/>
      <c r="J69" s="139"/>
      <c r="K69" s="116"/>
      <c r="L69" s="116"/>
      <c r="M69" s="138"/>
      <c r="N69" s="138"/>
      <c r="O69" s="138"/>
      <c r="P69" s="138"/>
      <c r="Q69" s="138"/>
      <c r="R69" s="138"/>
      <c r="S69" s="138"/>
      <c r="T69" s="138"/>
      <c r="U69" s="138"/>
      <c r="V69" s="140"/>
      <c r="W69" s="140"/>
      <c r="X69" s="141"/>
    </row>
    <row r="70" spans="1:24" ht="10.15" customHeight="1">
      <c r="A70" s="455"/>
      <c r="B70" s="301"/>
      <c r="C70" s="253"/>
      <c r="D70" s="301"/>
      <c r="E70" s="301"/>
      <c r="F70" s="301"/>
      <c r="G70" s="456"/>
      <c r="H70" s="456"/>
      <c r="I70" s="301"/>
      <c r="J70" s="301"/>
      <c r="K70" s="428"/>
      <c r="L70" s="428"/>
      <c r="M70" s="253"/>
      <c r="N70" s="301"/>
      <c r="O70" s="301"/>
      <c r="P70" s="456"/>
      <c r="Q70" s="456"/>
      <c r="R70" s="301"/>
      <c r="S70" s="301"/>
      <c r="T70" s="301"/>
      <c r="U70" s="301"/>
      <c r="V70" s="457"/>
      <c r="W70" s="457"/>
      <c r="X70" s="128"/>
    </row>
    <row r="71" spans="1:24" ht="22.35" customHeight="1">
      <c r="A71" s="453" t="s">
        <v>92</v>
      </c>
      <c r="B71" s="454"/>
      <c r="C71" s="437"/>
      <c r="D71" s="205"/>
      <c r="E71" s="353" t="s">
        <v>93</v>
      </c>
      <c r="F71" s="354"/>
      <c r="G71" s="303">
        <v>0</v>
      </c>
      <c r="H71" s="243"/>
      <c r="I71" s="355" t="s">
        <v>94</v>
      </c>
      <c r="J71" s="354"/>
      <c r="K71" s="303">
        <v>0</v>
      </c>
      <c r="L71" s="243"/>
      <c r="M71" s="158"/>
      <c r="N71" s="461" t="s">
        <v>95</v>
      </c>
      <c r="O71" s="354"/>
      <c r="P71" s="303">
        <v>0</v>
      </c>
      <c r="Q71" s="243"/>
      <c r="R71" s="462" t="s">
        <v>96</v>
      </c>
      <c r="S71" s="205"/>
      <c r="T71" s="205"/>
      <c r="U71" s="463"/>
      <c r="V71" s="241">
        <f>(G45*G71)+((L45+Q45)*K71)+(W45*P71)</f>
        <v>0</v>
      </c>
      <c r="W71" s="215"/>
      <c r="X71" s="159"/>
    </row>
    <row r="72" spans="1:24" ht="9" customHeight="1">
      <c r="A72" s="160"/>
      <c r="B72" s="161"/>
      <c r="C72" s="161"/>
      <c r="D72" s="161"/>
      <c r="E72" s="161"/>
      <c r="F72" s="161"/>
      <c r="G72" s="162"/>
      <c r="H72" s="162"/>
      <c r="I72" s="161"/>
      <c r="J72" s="161"/>
      <c r="K72" s="162"/>
      <c r="L72" s="162"/>
      <c r="M72" s="161"/>
      <c r="N72" s="161"/>
      <c r="O72" s="161"/>
      <c r="P72" s="162"/>
      <c r="Q72" s="162"/>
      <c r="R72" s="161"/>
      <c r="S72" s="161"/>
      <c r="T72" s="161"/>
      <c r="U72" s="161"/>
      <c r="V72" s="163"/>
      <c r="W72" s="163"/>
      <c r="X72" s="164"/>
    </row>
    <row r="73" spans="1:24" ht="22.35" customHeight="1">
      <c r="A73" s="297" t="s">
        <v>97</v>
      </c>
      <c r="B73" s="298"/>
      <c r="C73" s="253"/>
      <c r="D73" s="254"/>
      <c r="E73" s="253"/>
      <c r="F73" s="299"/>
      <c r="G73" s="253"/>
      <c r="H73" s="253"/>
      <c r="I73" s="300"/>
      <c r="J73" s="253"/>
      <c r="K73" s="253"/>
      <c r="L73" s="301"/>
      <c r="M73" s="253"/>
      <c r="N73" s="253"/>
      <c r="O73" s="300"/>
      <c r="P73" s="300"/>
      <c r="Q73" s="253"/>
      <c r="R73" s="300"/>
      <c r="S73" s="253"/>
      <c r="T73" s="253"/>
      <c r="U73" s="301"/>
      <c r="V73" s="253"/>
      <c r="W73" s="300"/>
      <c r="X73" s="302"/>
    </row>
    <row r="74" spans="1:24" ht="45.75" customHeight="1">
      <c r="A74" s="296"/>
      <c r="B74" s="210"/>
      <c r="C74" s="210"/>
      <c r="D74" s="210"/>
      <c r="E74" s="210"/>
      <c r="F74" s="210"/>
      <c r="G74" s="210"/>
      <c r="H74" s="210"/>
      <c r="I74" s="210"/>
      <c r="J74" s="210"/>
      <c r="K74" s="210"/>
      <c r="L74" s="210"/>
      <c r="M74" s="210"/>
      <c r="N74" s="210"/>
      <c r="O74" s="210"/>
      <c r="P74" s="210"/>
      <c r="Q74" s="210"/>
      <c r="R74" s="210"/>
      <c r="S74" s="210"/>
      <c r="T74" s="210"/>
      <c r="U74" s="210"/>
      <c r="V74" s="210"/>
      <c r="W74" s="210"/>
      <c r="X74" s="212"/>
    </row>
    <row r="75" spans="1:24" ht="53.25" customHeight="1">
      <c r="A75" s="464" t="s">
        <v>148</v>
      </c>
      <c r="B75" s="465"/>
      <c r="C75" s="465"/>
      <c r="D75" s="465"/>
      <c r="E75" s="465"/>
      <c r="F75" s="465"/>
      <c r="G75" s="465"/>
      <c r="H75" s="465"/>
      <c r="I75" s="465"/>
      <c r="J75" s="465"/>
      <c r="K75" s="465"/>
      <c r="L75" s="465"/>
      <c r="M75" s="465"/>
      <c r="N75" s="465"/>
      <c r="O75" s="465"/>
      <c r="P75" s="465"/>
      <c r="Q75" s="465"/>
      <c r="R75" s="465"/>
      <c r="S75" s="465"/>
      <c r="T75" s="465"/>
      <c r="U75" s="465"/>
      <c r="V75" s="465"/>
      <c r="W75" s="465"/>
      <c r="X75" s="466"/>
    </row>
    <row r="76" spans="1:24" ht="15" customHeight="1">
      <c r="A76" s="526" t="s">
        <v>149</v>
      </c>
      <c r="B76" s="527"/>
      <c r="C76" s="210"/>
      <c r="D76" s="528"/>
      <c r="E76" s="528"/>
      <c r="F76" s="528"/>
      <c r="G76" s="528"/>
      <c r="H76" s="528"/>
      <c r="I76" s="528"/>
      <c r="J76" s="528"/>
      <c r="K76" s="528"/>
      <c r="L76" s="528"/>
      <c r="M76" s="210"/>
      <c r="N76" s="528"/>
      <c r="O76" s="528"/>
      <c r="P76" s="528"/>
      <c r="Q76" s="528"/>
      <c r="R76" s="528"/>
      <c r="S76" s="528"/>
      <c r="T76" s="528"/>
      <c r="U76" s="528"/>
      <c r="V76" s="528"/>
      <c r="W76" s="528"/>
      <c r="X76" s="529"/>
    </row>
    <row r="77" spans="1:24" ht="30.2" customHeight="1" thickBot="1">
      <c r="A77" s="165"/>
      <c r="B77" s="507" t="s">
        <v>98</v>
      </c>
      <c r="C77" s="210"/>
      <c r="D77" s="210"/>
      <c r="E77" s="98" t="s">
        <v>99</v>
      </c>
      <c r="F77" s="98" t="s">
        <v>100</v>
      </c>
      <c r="G77" s="246" t="s">
        <v>101</v>
      </c>
      <c r="H77" s="232"/>
      <c r="I77" s="98" t="s">
        <v>102</v>
      </c>
      <c r="J77" s="166" t="s">
        <v>103</v>
      </c>
      <c r="K77" s="166" t="s">
        <v>84</v>
      </c>
      <c r="L77" s="6"/>
      <c r="M77" s="167"/>
      <c r="N77" s="167"/>
      <c r="O77" s="460"/>
      <c r="P77" s="210"/>
      <c r="Q77" s="98" t="s">
        <v>99</v>
      </c>
      <c r="R77" s="98" t="s">
        <v>100</v>
      </c>
      <c r="S77" s="246" t="s">
        <v>104</v>
      </c>
      <c r="T77" s="232"/>
      <c r="U77" s="98" t="s">
        <v>102</v>
      </c>
      <c r="V77" s="166" t="s">
        <v>103</v>
      </c>
      <c r="W77" s="166" t="s">
        <v>84</v>
      </c>
      <c r="X77" s="168"/>
    </row>
    <row r="78" spans="1:24" ht="22.9" customHeight="1" thickBot="1">
      <c r="A78" s="366" t="s">
        <v>105</v>
      </c>
      <c r="B78" s="210"/>
      <c r="C78" s="210"/>
      <c r="D78" s="212"/>
      <c r="E78" s="82">
        <v>1</v>
      </c>
      <c r="F78" s="82">
        <v>0</v>
      </c>
      <c r="G78" s="249">
        <v>29.95</v>
      </c>
      <c r="H78" s="250"/>
      <c r="I78" s="169">
        <v>0.45</v>
      </c>
      <c r="J78" s="170">
        <f>(G45*E78)+F78</f>
        <v>0</v>
      </c>
      <c r="K78" s="150">
        <f t="shared" ref="K78:K85" si="0">G78*(1-I78)*J78</f>
        <v>0</v>
      </c>
      <c r="L78" s="134"/>
      <c r="M78" s="171"/>
      <c r="N78" s="365" t="s">
        <v>106</v>
      </c>
      <c r="O78" s="210"/>
      <c r="P78" s="212"/>
      <c r="Q78" s="82">
        <v>0</v>
      </c>
      <c r="R78" s="82">
        <v>0</v>
      </c>
      <c r="S78" s="249">
        <v>4.25</v>
      </c>
      <c r="T78" s="250"/>
      <c r="U78" s="169">
        <v>0.45</v>
      </c>
      <c r="V78" s="170">
        <f>(G45*Q78)+R78</f>
        <v>0</v>
      </c>
      <c r="W78" s="150">
        <f t="shared" ref="W78:W84" si="1">S78*(1-U78)*V78</f>
        <v>0</v>
      </c>
      <c r="X78" s="136"/>
    </row>
    <row r="79" spans="1:24" ht="22.9" customHeight="1" thickBot="1">
      <c r="A79" s="172"/>
      <c r="B79" s="365" t="s">
        <v>152</v>
      </c>
      <c r="C79" s="210"/>
      <c r="D79" s="212"/>
      <c r="E79" s="82">
        <v>0</v>
      </c>
      <c r="F79" s="82">
        <v>0</v>
      </c>
      <c r="G79" s="249">
        <v>3.95</v>
      </c>
      <c r="H79" s="250"/>
      <c r="I79" s="169">
        <v>0.45</v>
      </c>
      <c r="J79" s="170">
        <f>(G45*E79)+F79</f>
        <v>0</v>
      </c>
      <c r="K79" s="150">
        <f t="shared" si="0"/>
        <v>0</v>
      </c>
      <c r="L79" s="134"/>
      <c r="M79" s="171"/>
      <c r="N79" s="549" t="s">
        <v>107</v>
      </c>
      <c r="O79" s="549"/>
      <c r="P79" s="550"/>
      <c r="Q79" s="82">
        <v>0</v>
      </c>
      <c r="R79" s="82">
        <v>0</v>
      </c>
      <c r="S79" s="547">
        <v>4.95</v>
      </c>
      <c r="T79" s="548"/>
      <c r="U79" s="169">
        <v>0.2</v>
      </c>
      <c r="V79" s="170">
        <f>(G45*Q79)+R79</f>
        <v>0</v>
      </c>
      <c r="W79" s="150">
        <f>S79*(1-U79)*V79</f>
        <v>0</v>
      </c>
      <c r="X79" s="136"/>
    </row>
    <row r="80" spans="1:24" ht="22.9" customHeight="1" thickBot="1">
      <c r="A80" s="172"/>
      <c r="B80" s="365" t="s">
        <v>153</v>
      </c>
      <c r="C80" s="210"/>
      <c r="D80" s="212"/>
      <c r="E80" s="82">
        <v>0</v>
      </c>
      <c r="F80" s="82">
        <v>0</v>
      </c>
      <c r="G80" s="249">
        <v>3.5</v>
      </c>
      <c r="H80" s="250"/>
      <c r="I80" s="169">
        <v>0.45</v>
      </c>
      <c r="J80" s="170">
        <f>(G45*E80)+F80</f>
        <v>0</v>
      </c>
      <c r="K80" s="150">
        <f t="shared" si="0"/>
        <v>0</v>
      </c>
      <c r="L80" s="134"/>
      <c r="M80" s="171"/>
      <c r="N80" s="549" t="s">
        <v>109</v>
      </c>
      <c r="O80" s="549"/>
      <c r="P80" s="550"/>
      <c r="Q80" s="82">
        <v>0</v>
      </c>
      <c r="R80" s="82">
        <v>0</v>
      </c>
      <c r="S80" s="547">
        <v>0.35</v>
      </c>
      <c r="T80" s="548"/>
      <c r="U80" s="169">
        <v>0.45</v>
      </c>
      <c r="V80" s="170">
        <f>(G45*Q80)+R80</f>
        <v>0</v>
      </c>
      <c r="W80" s="150">
        <f>S80*(1-U80)*V80</f>
        <v>0</v>
      </c>
      <c r="X80" s="136"/>
    </row>
    <row r="81" spans="1:24" ht="22.9" customHeight="1" thickBot="1">
      <c r="A81" s="367" t="s">
        <v>108</v>
      </c>
      <c r="B81" s="210"/>
      <c r="C81" s="210"/>
      <c r="D81" s="212"/>
      <c r="E81" s="82">
        <v>0</v>
      </c>
      <c r="F81" s="82">
        <v>0</v>
      </c>
      <c r="G81" s="249">
        <v>0.5</v>
      </c>
      <c r="H81" s="250"/>
      <c r="I81" s="169">
        <v>0.45</v>
      </c>
      <c r="J81" s="170">
        <f>(G45*E81)+F81</f>
        <v>0</v>
      </c>
      <c r="K81" s="150">
        <f t="shared" si="0"/>
        <v>0</v>
      </c>
      <c r="L81" s="134"/>
      <c r="M81" s="171"/>
      <c r="N81" s="459" t="s">
        <v>111</v>
      </c>
      <c r="O81" s="459"/>
      <c r="P81" s="551"/>
      <c r="Q81" s="82">
        <v>0</v>
      </c>
      <c r="R81" s="82">
        <v>0</v>
      </c>
      <c r="S81" s="547">
        <v>2.95</v>
      </c>
      <c r="T81" s="548"/>
      <c r="U81" s="169">
        <v>0.2</v>
      </c>
      <c r="V81" s="170">
        <f>(G45*Q81)+R81</f>
        <v>0</v>
      </c>
      <c r="W81" s="150">
        <f>S81*(1-U81)*V81</f>
        <v>0</v>
      </c>
      <c r="X81" s="136"/>
    </row>
    <row r="82" spans="1:24" ht="22.9" customHeight="1" thickBot="1">
      <c r="A82" s="172"/>
      <c r="B82" s="365" t="s">
        <v>110</v>
      </c>
      <c r="C82" s="210"/>
      <c r="D82" s="212"/>
      <c r="E82" s="82">
        <v>0</v>
      </c>
      <c r="F82" s="82">
        <v>0</v>
      </c>
      <c r="G82" s="249">
        <v>1</v>
      </c>
      <c r="H82" s="250"/>
      <c r="I82" s="169">
        <v>0.45</v>
      </c>
      <c r="J82" s="170">
        <f>(G45*E82)+F82</f>
        <v>0</v>
      </c>
      <c r="K82" s="150">
        <f t="shared" si="0"/>
        <v>0</v>
      </c>
      <c r="L82" s="134"/>
      <c r="M82" s="173"/>
      <c r="N82" s="458" t="s">
        <v>113</v>
      </c>
      <c r="O82" s="238"/>
      <c r="P82" s="268"/>
      <c r="Q82" s="82">
        <v>0</v>
      </c>
      <c r="R82" s="82">
        <v>0</v>
      </c>
      <c r="S82" s="249">
        <v>0</v>
      </c>
      <c r="T82" s="250"/>
      <c r="U82" s="169">
        <v>0</v>
      </c>
      <c r="V82" s="170">
        <f>(G44*Q82)+R82</f>
        <v>0</v>
      </c>
      <c r="W82" s="150">
        <f t="shared" ref="W82" si="2">S82*(1-U82)*V82</f>
        <v>0</v>
      </c>
      <c r="X82" s="136"/>
    </row>
    <row r="83" spans="1:24" ht="22.9" customHeight="1" thickBot="1">
      <c r="A83" s="366" t="s">
        <v>112</v>
      </c>
      <c r="B83" s="210"/>
      <c r="C83" s="210"/>
      <c r="D83" s="212"/>
      <c r="E83" s="82">
        <v>1</v>
      </c>
      <c r="F83" s="82">
        <v>0</v>
      </c>
      <c r="G83" s="249">
        <v>25</v>
      </c>
      <c r="H83" s="250"/>
      <c r="I83" s="169">
        <v>0</v>
      </c>
      <c r="J83" s="170">
        <f>(G45*E83)+F83</f>
        <v>0</v>
      </c>
      <c r="K83" s="150">
        <f t="shared" si="0"/>
        <v>0</v>
      </c>
      <c r="L83" s="154"/>
      <c r="M83" s="174"/>
      <c r="N83" s="458" t="s">
        <v>113</v>
      </c>
      <c r="O83" s="238"/>
      <c r="P83" s="268"/>
      <c r="Q83" s="82">
        <v>0</v>
      </c>
      <c r="R83" s="82">
        <v>0</v>
      </c>
      <c r="S83" s="249">
        <v>0</v>
      </c>
      <c r="T83" s="250"/>
      <c r="U83" s="169">
        <v>0</v>
      </c>
      <c r="V83" s="170">
        <f>(G45*Q83)+R83</f>
        <v>0</v>
      </c>
      <c r="W83" s="150">
        <f t="shared" si="1"/>
        <v>0</v>
      </c>
      <c r="X83" s="136"/>
    </row>
    <row r="84" spans="1:24" ht="22.9" customHeight="1">
      <c r="A84" s="366" t="s">
        <v>154</v>
      </c>
      <c r="B84" s="261"/>
      <c r="C84" s="261"/>
      <c r="D84" s="262"/>
      <c r="E84" s="82">
        <v>1</v>
      </c>
      <c r="F84" s="82">
        <v>0</v>
      </c>
      <c r="G84" s="249">
        <v>25</v>
      </c>
      <c r="H84" s="250"/>
      <c r="I84" s="169">
        <v>0</v>
      </c>
      <c r="J84" s="170">
        <f>(G45*E84)+F84</f>
        <v>0</v>
      </c>
      <c r="K84" s="150">
        <f t="shared" si="0"/>
        <v>0</v>
      </c>
      <c r="L84" s="154"/>
      <c r="M84" s="174"/>
      <c r="N84" s="458" t="s">
        <v>113</v>
      </c>
      <c r="O84" s="238"/>
      <c r="P84" s="268"/>
      <c r="Q84" s="82">
        <v>0</v>
      </c>
      <c r="R84" s="82">
        <v>0</v>
      </c>
      <c r="S84" s="249">
        <v>0</v>
      </c>
      <c r="T84" s="250"/>
      <c r="U84" s="169">
        <v>0</v>
      </c>
      <c r="V84" s="170">
        <f>(G45*Q84)+R84</f>
        <v>0</v>
      </c>
      <c r="W84" s="150">
        <f t="shared" si="1"/>
        <v>0</v>
      </c>
      <c r="X84" s="136"/>
    </row>
    <row r="85" spans="1:24" ht="22.9" customHeight="1">
      <c r="A85" s="175"/>
      <c r="B85" s="267" t="s">
        <v>113</v>
      </c>
      <c r="C85" s="238"/>
      <c r="D85" s="268"/>
      <c r="E85" s="82">
        <v>0</v>
      </c>
      <c r="F85" s="82">
        <v>0</v>
      </c>
      <c r="G85" s="249">
        <v>0</v>
      </c>
      <c r="H85" s="259"/>
      <c r="I85" s="169">
        <v>0</v>
      </c>
      <c r="J85" s="170">
        <f>(G45*E85)+F85</f>
        <v>0</v>
      </c>
      <c r="K85" s="150">
        <f t="shared" si="0"/>
        <v>0</v>
      </c>
      <c r="L85" s="134"/>
      <c r="M85" s="176"/>
      <c r="N85" s="271" t="s">
        <v>114</v>
      </c>
      <c r="O85" s="272"/>
      <c r="P85" s="272"/>
      <c r="Q85" s="218"/>
      <c r="R85" s="218"/>
      <c r="S85" s="218"/>
      <c r="T85" s="218"/>
      <c r="U85" s="273"/>
      <c r="V85" s="269">
        <f>K78+K79+K80+K81+K82+K83+K84+K85+W78+W79+W80+W81+W82+W83+W84</f>
        <v>0</v>
      </c>
      <c r="W85" s="270"/>
      <c r="X85" s="136"/>
    </row>
    <row r="86" spans="1:24" ht="27.4" customHeight="1">
      <c r="A86" s="320" t="s">
        <v>115</v>
      </c>
      <c r="B86" s="321"/>
      <c r="C86" s="322"/>
      <c r="D86" s="322"/>
      <c r="E86" s="323"/>
      <c r="F86" s="323"/>
      <c r="G86" s="323"/>
      <c r="H86" s="323"/>
      <c r="I86" s="323"/>
      <c r="J86" s="324"/>
      <c r="K86" s="324"/>
      <c r="L86" s="325"/>
      <c r="M86" s="325"/>
      <c r="N86" s="325"/>
      <c r="O86" s="325"/>
      <c r="P86" s="325"/>
      <c r="Q86" s="325"/>
      <c r="R86" s="325"/>
      <c r="S86" s="325"/>
      <c r="T86" s="325"/>
      <c r="U86" s="325"/>
      <c r="V86" s="324"/>
      <c r="W86" s="324"/>
      <c r="X86" s="326"/>
    </row>
    <row r="87" spans="1:24" ht="29.1" customHeight="1">
      <c r="A87" s="331"/>
      <c r="B87" s="332"/>
      <c r="C87" s="210"/>
      <c r="D87" s="333"/>
      <c r="E87" s="333"/>
      <c r="F87" s="333"/>
      <c r="G87" s="333"/>
      <c r="H87" s="100" t="s">
        <v>61</v>
      </c>
      <c r="I87" s="282" t="s">
        <v>116</v>
      </c>
      <c r="J87" s="232"/>
      <c r="K87" s="98" t="s">
        <v>102</v>
      </c>
      <c r="L87" s="166" t="s">
        <v>84</v>
      </c>
      <c r="M87" s="178"/>
      <c r="N87" s="178"/>
      <c r="O87" s="313"/>
      <c r="P87" s="314"/>
      <c r="Q87" s="314"/>
      <c r="R87" s="314"/>
      <c r="S87" s="100" t="s">
        <v>61</v>
      </c>
      <c r="T87" s="282" t="s">
        <v>117</v>
      </c>
      <c r="U87" s="232"/>
      <c r="V87" s="98" t="s">
        <v>102</v>
      </c>
      <c r="W87" s="166" t="s">
        <v>84</v>
      </c>
      <c r="X87" s="179"/>
    </row>
    <row r="88" spans="1:24" ht="21.95" customHeight="1">
      <c r="A88" s="97"/>
      <c r="B88" s="274" t="s">
        <v>118</v>
      </c>
      <c r="C88" s="275"/>
      <c r="D88" s="275"/>
      <c r="E88" s="275"/>
      <c r="F88" s="275"/>
      <c r="G88" s="275"/>
      <c r="H88" s="82">
        <v>0</v>
      </c>
      <c r="I88" s="249">
        <v>14.95</v>
      </c>
      <c r="J88" s="259"/>
      <c r="K88" s="169">
        <v>0.45</v>
      </c>
      <c r="L88" s="150">
        <f>H88*(1-K88)*I88</f>
        <v>0</v>
      </c>
      <c r="M88" s="134"/>
      <c r="N88" s="103"/>
      <c r="O88" s="276" t="s">
        <v>119</v>
      </c>
      <c r="P88" s="277"/>
      <c r="Q88" s="277"/>
      <c r="R88" s="278"/>
      <c r="S88" s="180">
        <v>14</v>
      </c>
      <c r="T88" s="229">
        <v>14.95</v>
      </c>
      <c r="U88" s="230"/>
      <c r="V88" s="169">
        <v>0.45</v>
      </c>
      <c r="W88" s="150">
        <f>S88*(1-V88)*T88</f>
        <v>115.11500000000001</v>
      </c>
      <c r="X88" s="136"/>
    </row>
    <row r="89" spans="1:24" ht="21.95" customHeight="1">
      <c r="A89" s="369" t="s">
        <v>120</v>
      </c>
      <c r="B89" s="370"/>
      <c r="C89" s="261"/>
      <c r="D89" s="359"/>
      <c r="E89" s="359"/>
      <c r="F89" s="359"/>
      <c r="G89" s="360"/>
      <c r="H89" s="82">
        <v>0</v>
      </c>
      <c r="I89" s="249">
        <v>18.95</v>
      </c>
      <c r="J89" s="259"/>
      <c r="K89" s="169">
        <v>0.45</v>
      </c>
      <c r="L89" s="150">
        <f>H89*(1-K89)*I89</f>
        <v>0</v>
      </c>
      <c r="M89" s="134"/>
      <c r="N89" s="153"/>
      <c r="O89" s="279" t="s">
        <v>113</v>
      </c>
      <c r="P89" s="280"/>
      <c r="Q89" s="280"/>
      <c r="R89" s="281"/>
      <c r="S89" s="181">
        <v>0</v>
      </c>
      <c r="T89" s="229">
        <v>0</v>
      </c>
      <c r="U89" s="230"/>
      <c r="V89" s="169">
        <v>0</v>
      </c>
      <c r="W89" s="150">
        <f>S89*(1-V89)*T89</f>
        <v>0</v>
      </c>
      <c r="X89" s="136"/>
    </row>
    <row r="90" spans="1:24" ht="21.95" customHeight="1">
      <c r="A90" s="182"/>
      <c r="B90" s="183"/>
      <c r="C90" s="237" t="s">
        <v>113</v>
      </c>
      <c r="D90" s="239"/>
      <c r="E90" s="327"/>
      <c r="F90" s="328"/>
      <c r="G90" s="329"/>
      <c r="H90" s="82">
        <v>0</v>
      </c>
      <c r="I90" s="249">
        <v>0</v>
      </c>
      <c r="J90" s="259"/>
      <c r="K90" s="169">
        <v>0</v>
      </c>
      <c r="L90" s="150">
        <f>H90*(1-K90)*I90</f>
        <v>0</v>
      </c>
      <c r="M90" s="184"/>
      <c r="N90" s="315" t="s">
        <v>121</v>
      </c>
      <c r="O90" s="316"/>
      <c r="P90" s="316"/>
      <c r="Q90" s="316"/>
      <c r="R90" s="316"/>
      <c r="S90" s="317"/>
      <c r="T90" s="318"/>
      <c r="U90" s="319"/>
      <c r="V90" s="223">
        <f>(H88*I88*(1-K88))+(H89*I89*(1-K89))+(H90*I90*(1-K90))+(S88*T88*(1-V88))+(S89*T89*(1-V89))</f>
        <v>115.11499999999999</v>
      </c>
      <c r="W90" s="224"/>
      <c r="X90" s="136"/>
    </row>
    <row r="91" spans="1:24" ht="10.15" customHeight="1">
      <c r="A91" s="296"/>
      <c r="B91" s="210"/>
      <c r="C91" s="272"/>
      <c r="D91" s="272"/>
      <c r="E91" s="272"/>
      <c r="F91" s="236"/>
      <c r="G91" s="272"/>
      <c r="H91" s="218"/>
      <c r="I91" s="218"/>
      <c r="J91" s="218"/>
      <c r="K91" s="389"/>
      <c r="L91" s="214"/>
      <c r="M91" s="210"/>
      <c r="N91" s="210"/>
      <c r="O91" s="210"/>
      <c r="P91" s="205"/>
      <c r="Q91" s="205"/>
      <c r="R91" s="210"/>
      <c r="S91" s="210"/>
      <c r="T91" s="210"/>
      <c r="U91" s="210"/>
      <c r="V91" s="214"/>
      <c r="W91" s="214"/>
      <c r="X91" s="212"/>
    </row>
    <row r="92" spans="1:24" ht="24" customHeight="1">
      <c r="A92" s="185"/>
      <c r="B92" s="186"/>
      <c r="C92" s="348" t="s">
        <v>122</v>
      </c>
      <c r="D92" s="210"/>
      <c r="E92" s="212"/>
      <c r="F92" s="187">
        <v>0.09</v>
      </c>
      <c r="G92" s="349" t="s">
        <v>123</v>
      </c>
      <c r="H92" s="210"/>
      <c r="I92" s="210"/>
      <c r="J92" s="295"/>
      <c r="K92" s="213">
        <f>F92*(V85+V90)</f>
        <v>10.360349999999999</v>
      </c>
      <c r="L92" s="215"/>
      <c r="M92" s="188"/>
      <c r="N92" s="152"/>
      <c r="O92" s="189"/>
      <c r="P92" s="350" t="s">
        <v>124</v>
      </c>
      <c r="Q92" s="351"/>
      <c r="R92" s="352"/>
      <c r="S92" s="210"/>
      <c r="T92" s="210"/>
      <c r="U92" s="295"/>
      <c r="V92" s="213">
        <f>V85+V90+K92</f>
        <v>125.47534999999999</v>
      </c>
      <c r="W92" s="215"/>
      <c r="X92" s="136"/>
    </row>
    <row r="93" spans="1:24" ht="10.5" customHeight="1">
      <c r="A93" s="231"/>
      <c r="B93" s="232"/>
      <c r="C93" s="232"/>
      <c r="D93" s="232"/>
      <c r="E93" s="232"/>
      <c r="F93" s="219"/>
      <c r="G93" s="232"/>
      <c r="H93" s="232"/>
      <c r="I93" s="232"/>
      <c r="J93" s="232"/>
      <c r="K93" s="233"/>
      <c r="L93" s="233"/>
      <c r="M93" s="232"/>
      <c r="N93" s="232"/>
      <c r="O93" s="232"/>
      <c r="P93" s="234"/>
      <c r="Q93" s="234"/>
      <c r="R93" s="232"/>
      <c r="S93" s="232"/>
      <c r="T93" s="232"/>
      <c r="U93" s="232"/>
      <c r="V93" s="233"/>
      <c r="W93" s="233"/>
      <c r="X93" s="235"/>
    </row>
    <row r="94" spans="1:24" ht="31.7" customHeight="1">
      <c r="A94" s="378" t="s">
        <v>125</v>
      </c>
      <c r="B94" s="379"/>
      <c r="C94" s="218"/>
      <c r="D94" s="380"/>
      <c r="E94" s="380"/>
      <c r="F94" s="380"/>
      <c r="G94" s="380"/>
      <c r="H94" s="380"/>
      <c r="I94" s="381"/>
      <c r="J94" s="381"/>
      <c r="K94" s="381"/>
      <c r="L94" s="381"/>
      <c r="M94" s="218"/>
      <c r="N94" s="381"/>
      <c r="O94" s="381"/>
      <c r="P94" s="381"/>
      <c r="Q94" s="381"/>
      <c r="R94" s="381"/>
      <c r="S94" s="381"/>
      <c r="T94" s="381"/>
      <c r="U94" s="381"/>
      <c r="V94" s="381"/>
      <c r="W94" s="381"/>
      <c r="X94" s="222"/>
    </row>
    <row r="95" spans="1:24" ht="18.95" customHeight="1">
      <c r="A95" s="177"/>
      <c r="B95" s="178"/>
      <c r="C95" s="178"/>
      <c r="D95" s="178"/>
      <c r="E95" s="178"/>
      <c r="F95" s="330" t="s">
        <v>126</v>
      </c>
      <c r="G95" s="232"/>
      <c r="H95" s="232"/>
      <c r="I95" s="210"/>
      <c r="J95" s="178"/>
      <c r="K95" s="178"/>
      <c r="L95" s="178"/>
      <c r="M95" s="192"/>
      <c r="N95" s="330" t="s">
        <v>126</v>
      </c>
      <c r="O95" s="232"/>
      <c r="P95" s="232"/>
      <c r="Q95" s="210"/>
      <c r="R95" s="178"/>
      <c r="S95" s="178"/>
      <c r="T95" s="178"/>
      <c r="U95" s="330" t="s">
        <v>127</v>
      </c>
      <c r="V95" s="232"/>
      <c r="W95" s="232"/>
      <c r="X95" s="212"/>
    </row>
    <row r="96" spans="1:24" ht="21.95" customHeight="1">
      <c r="A96" s="129"/>
      <c r="B96" s="6"/>
      <c r="C96" s="362" t="s">
        <v>86</v>
      </c>
      <c r="D96" s="333"/>
      <c r="E96" s="333"/>
      <c r="F96" s="377"/>
      <c r="G96" s="249">
        <v>0</v>
      </c>
      <c r="H96" s="259"/>
      <c r="I96" s="193"/>
      <c r="J96" s="362" t="s">
        <v>128</v>
      </c>
      <c r="K96" s="210"/>
      <c r="L96" s="210"/>
      <c r="M96" s="210"/>
      <c r="N96" s="212"/>
      <c r="O96" s="225">
        <v>0</v>
      </c>
      <c r="P96" s="336"/>
      <c r="Q96" s="129"/>
      <c r="R96" s="362" t="s">
        <v>87</v>
      </c>
      <c r="S96" s="210"/>
      <c r="T96" s="210"/>
      <c r="U96" s="212"/>
      <c r="V96" s="225">
        <v>0</v>
      </c>
      <c r="W96" s="226"/>
      <c r="X96" s="67"/>
    </row>
    <row r="97" spans="1:24" ht="21.95" customHeight="1">
      <c r="A97" s="129"/>
      <c r="B97" s="6"/>
      <c r="C97" s="260" t="s">
        <v>88</v>
      </c>
      <c r="D97" s="359"/>
      <c r="E97" s="359"/>
      <c r="F97" s="360"/>
      <c r="G97" s="249">
        <v>0</v>
      </c>
      <c r="H97" s="259"/>
      <c r="I97" s="193"/>
      <c r="J97" s="260" t="s">
        <v>129</v>
      </c>
      <c r="K97" s="261"/>
      <c r="L97" s="261"/>
      <c r="M97" s="261"/>
      <c r="N97" s="360"/>
      <c r="O97" s="207">
        <v>0</v>
      </c>
      <c r="P97" s="382"/>
      <c r="Q97" s="129"/>
      <c r="R97" s="260" t="s">
        <v>130</v>
      </c>
      <c r="S97" s="261"/>
      <c r="T97" s="261"/>
      <c r="U97" s="262"/>
      <c r="V97" s="207">
        <v>0</v>
      </c>
      <c r="W97" s="208"/>
      <c r="X97" s="67"/>
    </row>
    <row r="98" spans="1:24" ht="21.95" customHeight="1">
      <c r="A98" s="129"/>
      <c r="B98" s="153"/>
      <c r="C98" s="237" t="s">
        <v>131</v>
      </c>
      <c r="D98" s="239"/>
      <c r="E98" s="327"/>
      <c r="F98" s="281"/>
      <c r="G98" s="249">
        <v>0</v>
      </c>
      <c r="H98" s="250"/>
      <c r="I98" s="194"/>
      <c r="J98" s="237" t="s">
        <v>132</v>
      </c>
      <c r="K98" s="239"/>
      <c r="L98" s="327"/>
      <c r="M98" s="364"/>
      <c r="N98" s="281"/>
      <c r="O98" s="334">
        <v>0</v>
      </c>
      <c r="P98" s="335"/>
      <c r="Q98" s="194"/>
      <c r="R98" s="237" t="s">
        <v>132</v>
      </c>
      <c r="S98" s="239"/>
      <c r="T98" s="327"/>
      <c r="U98" s="281"/>
      <c r="V98" s="334">
        <v>0</v>
      </c>
      <c r="W98" s="335"/>
      <c r="X98" s="67"/>
    </row>
    <row r="99" spans="1:24" ht="11.45" customHeight="1">
      <c r="A99" s="231"/>
      <c r="B99" s="232"/>
      <c r="C99" s="236"/>
      <c r="D99" s="236"/>
      <c r="E99" s="236"/>
      <c r="F99" s="236"/>
      <c r="G99" s="219"/>
      <c r="H99" s="219"/>
      <c r="I99" s="232"/>
      <c r="J99" s="236"/>
      <c r="K99" s="236"/>
      <c r="L99" s="236"/>
      <c r="M99" s="236"/>
      <c r="N99" s="236"/>
      <c r="O99" s="219"/>
      <c r="P99" s="219"/>
      <c r="Q99" s="232"/>
      <c r="R99" s="236"/>
      <c r="S99" s="236"/>
      <c r="T99" s="236"/>
      <c r="U99" s="236"/>
      <c r="V99" s="219"/>
      <c r="W99" s="219"/>
      <c r="X99" s="235"/>
    </row>
    <row r="100" spans="1:24" ht="26.1" customHeight="1">
      <c r="A100" s="378" t="s">
        <v>133</v>
      </c>
      <c r="B100" s="379"/>
      <c r="C100" s="218"/>
      <c r="D100" s="380"/>
      <c r="E100" s="380"/>
      <c r="F100" s="380"/>
      <c r="G100" s="380"/>
      <c r="H100" s="380"/>
      <c r="I100" s="381"/>
      <c r="J100" s="381"/>
      <c r="K100" s="381"/>
      <c r="L100" s="381"/>
      <c r="M100" s="218"/>
      <c r="N100" s="381"/>
      <c r="O100" s="381"/>
      <c r="P100" s="381"/>
      <c r="Q100" s="381"/>
      <c r="R100" s="381"/>
      <c r="S100" s="381"/>
      <c r="T100" s="381"/>
      <c r="U100" s="381"/>
      <c r="V100" s="381"/>
      <c r="W100" s="381"/>
      <c r="X100" s="222"/>
    </row>
    <row r="101" spans="1:24" ht="10.15" customHeight="1">
      <c r="A101" s="361"/>
      <c r="B101" s="265"/>
      <c r="C101" s="265"/>
      <c r="D101" s="265"/>
      <c r="E101" s="265"/>
      <c r="F101" s="265"/>
      <c r="G101" s="265"/>
      <c r="H101" s="265"/>
      <c r="I101" s="265"/>
      <c r="J101" s="265"/>
      <c r="K101" s="265"/>
      <c r="L101" s="265"/>
      <c r="M101" s="265"/>
      <c r="N101" s="265"/>
      <c r="O101" s="265"/>
      <c r="P101" s="210"/>
      <c r="Q101" s="210"/>
      <c r="R101" s="210"/>
      <c r="S101" s="210"/>
      <c r="T101" s="210"/>
      <c r="U101" s="358"/>
      <c r="V101" s="358"/>
      <c r="W101" s="358"/>
      <c r="X101" s="212"/>
    </row>
    <row r="102" spans="1:24" ht="22.35" customHeight="1" thickBot="1">
      <c r="A102" s="338" t="s">
        <v>156</v>
      </c>
      <c r="B102" s="339"/>
      <c r="C102" s="340"/>
      <c r="D102" s="340"/>
      <c r="E102" s="340"/>
      <c r="F102" s="340"/>
      <c r="G102" s="340"/>
      <c r="H102" s="340"/>
      <c r="I102" s="340"/>
      <c r="J102" s="340"/>
      <c r="K102" s="340"/>
      <c r="L102" s="340"/>
      <c r="M102" s="340"/>
      <c r="N102" s="340"/>
      <c r="O102" s="341"/>
      <c r="P102" s="256" t="s">
        <v>134</v>
      </c>
      <c r="Q102" s="257"/>
      <c r="R102" s="257"/>
      <c r="S102" s="257"/>
      <c r="T102" s="258"/>
      <c r="U102" s="213">
        <f>V61+V68+V71+V92</f>
        <v>125.47534999999999</v>
      </c>
      <c r="V102" s="214"/>
      <c r="W102" s="215"/>
      <c r="X102" s="136"/>
    </row>
    <row r="103" spans="1:24" ht="19.5" customHeight="1" thickBot="1">
      <c r="A103" s="342"/>
      <c r="B103" s="343"/>
      <c r="C103" s="210"/>
      <c r="D103" s="210"/>
      <c r="E103" s="210"/>
      <c r="F103" s="210"/>
      <c r="G103" s="210"/>
      <c r="H103" s="210"/>
      <c r="I103" s="210"/>
      <c r="J103" s="210"/>
      <c r="K103" s="210"/>
      <c r="L103" s="210"/>
      <c r="M103" s="210"/>
      <c r="N103" s="210"/>
      <c r="O103" s="344"/>
      <c r="P103" s="227"/>
      <c r="Q103" s="228"/>
      <c r="R103" s="228"/>
      <c r="S103" s="228"/>
      <c r="T103" s="228"/>
      <c r="U103" s="214"/>
      <c r="V103" s="214"/>
      <c r="W103" s="214"/>
      <c r="X103" s="212"/>
    </row>
    <row r="104" spans="1:24" ht="21.75" customHeight="1" thickBot="1">
      <c r="A104" s="345"/>
      <c r="B104" s="346"/>
      <c r="C104" s="265"/>
      <c r="D104" s="265"/>
      <c r="E104" s="265"/>
      <c r="F104" s="265"/>
      <c r="G104" s="265"/>
      <c r="H104" s="265"/>
      <c r="I104" s="265"/>
      <c r="J104" s="265"/>
      <c r="K104" s="265"/>
      <c r="L104" s="265"/>
      <c r="M104" s="265"/>
      <c r="N104" s="265"/>
      <c r="O104" s="347"/>
      <c r="P104" s="256" t="s">
        <v>135</v>
      </c>
      <c r="Q104" s="257"/>
      <c r="R104" s="257"/>
      <c r="S104" s="257"/>
      <c r="T104" s="258"/>
      <c r="U104" s="213">
        <f>G96+G97+G98+O96+O97+O98+V96+V97+V98</f>
        <v>0</v>
      </c>
      <c r="V104" s="214"/>
      <c r="W104" s="215"/>
      <c r="X104" s="136"/>
    </row>
    <row r="105" spans="1:24" ht="10.15" customHeight="1" thickBot="1">
      <c r="A105" s="356"/>
      <c r="B105" s="340"/>
      <c r="C105" s="340"/>
      <c r="D105" s="340"/>
      <c r="E105" s="340"/>
      <c r="F105" s="340"/>
      <c r="G105" s="340"/>
      <c r="H105" s="340"/>
      <c r="I105" s="340"/>
      <c r="J105" s="340"/>
      <c r="K105" s="340"/>
      <c r="L105" s="340"/>
      <c r="M105" s="340"/>
      <c r="N105" s="340"/>
      <c r="O105" s="363"/>
      <c r="P105" s="228"/>
      <c r="Q105" s="228"/>
      <c r="R105" s="228"/>
      <c r="S105" s="228"/>
      <c r="T105" s="228"/>
      <c r="U105" s="214"/>
      <c r="V105" s="214"/>
      <c r="W105" s="214"/>
      <c r="X105" s="212"/>
    </row>
    <row r="106" spans="1:24" ht="22.35" customHeight="1" thickBot="1">
      <c r="A106" s="202"/>
      <c r="B106" s="286" t="s">
        <v>136</v>
      </c>
      <c r="C106" s="286"/>
      <c r="D106" s="286"/>
      <c r="E106" s="286"/>
      <c r="F106" s="286"/>
      <c r="G106" s="287"/>
      <c r="H106" s="187">
        <v>0.15</v>
      </c>
      <c r="I106" s="283" t="s">
        <v>137</v>
      </c>
      <c r="J106" s="284"/>
      <c r="K106" s="284"/>
      <c r="L106" s="284"/>
      <c r="M106" s="284"/>
      <c r="N106" s="284"/>
      <c r="O106" s="284"/>
      <c r="P106" s="284"/>
      <c r="Q106" s="284"/>
      <c r="R106" s="284"/>
      <c r="S106" s="284"/>
      <c r="T106" s="285"/>
      <c r="U106" s="213">
        <f>U102+U104</f>
        <v>125.47534999999999</v>
      </c>
      <c r="V106" s="214"/>
      <c r="W106" s="215"/>
      <c r="X106" s="136"/>
    </row>
    <row r="107" spans="1:24" ht="10.15" customHeight="1" thickBot="1">
      <c r="A107" s="263"/>
      <c r="B107" s="264"/>
      <c r="C107" s="265"/>
      <c r="D107" s="264"/>
      <c r="E107" s="264"/>
      <c r="F107" s="264"/>
      <c r="G107" s="264"/>
      <c r="H107" s="264"/>
      <c r="I107" s="264"/>
      <c r="J107" s="264"/>
      <c r="K107" s="264"/>
      <c r="L107" s="264"/>
      <c r="M107" s="265"/>
      <c r="N107" s="264"/>
      <c r="O107" s="264"/>
      <c r="P107" s="257"/>
      <c r="Q107" s="257"/>
      <c r="R107" s="257"/>
      <c r="S107" s="257"/>
      <c r="T107" s="257"/>
      <c r="U107" s="266"/>
      <c r="V107" s="266"/>
      <c r="W107" s="266"/>
      <c r="X107" s="212"/>
    </row>
    <row r="108" spans="1:24" ht="24" customHeight="1" thickBot="1">
      <c r="A108" s="392" t="s">
        <v>138</v>
      </c>
      <c r="B108" s="393"/>
      <c r="C108" s="340"/>
      <c r="D108" s="394"/>
      <c r="E108" s="394"/>
      <c r="F108" s="394"/>
      <c r="G108" s="394"/>
      <c r="H108" s="394"/>
      <c r="I108" s="394"/>
      <c r="J108" s="394"/>
      <c r="K108" s="394"/>
      <c r="L108" s="394"/>
      <c r="M108" s="340"/>
      <c r="N108" s="394"/>
      <c r="O108" s="395"/>
      <c r="P108" s="256" t="s">
        <v>139</v>
      </c>
      <c r="Q108" s="257"/>
      <c r="R108" s="257"/>
      <c r="S108" s="257"/>
      <c r="T108" s="258"/>
      <c r="U108" s="304">
        <f>H106*U106</f>
        <v>18.821302499999998</v>
      </c>
      <c r="V108" s="305"/>
      <c r="W108" s="305"/>
      <c r="X108" s="136"/>
    </row>
    <row r="109" spans="1:24" ht="10.15" customHeight="1">
      <c r="A109" s="396"/>
      <c r="B109" s="397"/>
      <c r="C109" s="257"/>
      <c r="D109" s="257"/>
      <c r="E109" s="257"/>
      <c r="F109" s="257"/>
      <c r="G109" s="257"/>
      <c r="H109" s="257"/>
      <c r="I109" s="257"/>
      <c r="J109" s="257"/>
      <c r="K109" s="257"/>
      <c r="L109" s="257"/>
      <c r="M109" s="210"/>
      <c r="N109" s="257"/>
      <c r="O109" s="398"/>
      <c r="P109" s="209"/>
      <c r="Q109" s="210"/>
      <c r="R109" s="210"/>
      <c r="S109" s="210"/>
      <c r="T109" s="210"/>
      <c r="U109" s="214"/>
      <c r="V109" s="214"/>
      <c r="W109" s="214"/>
      <c r="X109" s="195"/>
    </row>
    <row r="110" spans="1:24" ht="22.35" customHeight="1">
      <c r="A110" s="342"/>
      <c r="B110" s="343"/>
      <c r="C110" s="210"/>
      <c r="D110" s="210"/>
      <c r="E110" s="210"/>
      <c r="F110" s="210"/>
      <c r="G110" s="210"/>
      <c r="H110" s="210"/>
      <c r="I110" s="210"/>
      <c r="J110" s="210"/>
      <c r="K110" s="210"/>
      <c r="L110" s="210"/>
      <c r="M110" s="210"/>
      <c r="N110" s="210"/>
      <c r="O110" s="344"/>
      <c r="P110" s="288" t="s">
        <v>140</v>
      </c>
      <c r="Q110" s="289"/>
      <c r="R110" s="289"/>
      <c r="S110" s="289"/>
      <c r="T110" s="290"/>
      <c r="U110" s="304">
        <f>U106+U108</f>
        <v>144.29665249999999</v>
      </c>
      <c r="V110" s="305"/>
      <c r="W110" s="305"/>
      <c r="X110" s="196"/>
    </row>
    <row r="111" spans="1:24" ht="43.5" customHeight="1">
      <c r="A111" s="345"/>
      <c r="B111" s="346"/>
      <c r="C111" s="265"/>
      <c r="D111" s="265"/>
      <c r="E111" s="265"/>
      <c r="F111" s="265"/>
      <c r="G111" s="265"/>
      <c r="H111" s="265"/>
      <c r="I111" s="265"/>
      <c r="J111" s="265"/>
      <c r="K111" s="265"/>
      <c r="L111" s="265"/>
      <c r="M111" s="265"/>
      <c r="N111" s="265"/>
      <c r="O111" s="347"/>
      <c r="P111" s="209"/>
      <c r="Q111" s="210"/>
      <c r="R111" s="210"/>
      <c r="S111" s="210"/>
      <c r="T111" s="210"/>
      <c r="U111" s="211"/>
      <c r="V111" s="211"/>
      <c r="W111" s="211"/>
      <c r="X111" s="212"/>
    </row>
    <row r="112" spans="1:24" ht="10.15" customHeight="1">
      <c r="A112" s="356"/>
      <c r="B112" s="340"/>
      <c r="C112" s="340"/>
      <c r="D112" s="340"/>
      <c r="E112" s="340"/>
      <c r="F112" s="340"/>
      <c r="G112" s="340"/>
      <c r="H112" s="357"/>
      <c r="I112" s="357"/>
      <c r="J112" s="357"/>
      <c r="K112" s="340"/>
      <c r="L112" s="340"/>
      <c r="M112" s="340"/>
      <c r="N112" s="340"/>
      <c r="O112" s="340"/>
      <c r="P112" s="210"/>
      <c r="Q112" s="210"/>
      <c r="R112" s="210"/>
      <c r="S112" s="210"/>
      <c r="T112" s="210"/>
      <c r="U112" s="358"/>
      <c r="V112" s="358"/>
      <c r="W112" s="358"/>
      <c r="X112" s="212"/>
    </row>
    <row r="113" spans="1:24" ht="22.35" customHeight="1">
      <c r="A113" s="306" t="s">
        <v>141</v>
      </c>
      <c r="B113" s="307"/>
      <c r="C113" s="210"/>
      <c r="D113" s="308"/>
      <c r="E113" s="308"/>
      <c r="F113" s="308"/>
      <c r="G113" s="309"/>
      <c r="H113" s="303">
        <v>0</v>
      </c>
      <c r="I113" s="219"/>
      <c r="J113" s="243"/>
      <c r="K113" s="294" t="s">
        <v>142</v>
      </c>
      <c r="L113" s="210"/>
      <c r="M113" s="210"/>
      <c r="N113" s="257"/>
      <c r="O113" s="210"/>
      <c r="P113" s="210"/>
      <c r="Q113" s="210"/>
      <c r="R113" s="210"/>
      <c r="S113" s="210"/>
      <c r="T113" s="312"/>
      <c r="U113" s="213">
        <f>H113*G45</f>
        <v>0</v>
      </c>
      <c r="V113" s="214"/>
      <c r="W113" s="215"/>
      <c r="X113" s="136"/>
    </row>
    <row r="114" spans="1:24" ht="10.15" customHeight="1">
      <c r="A114" s="296"/>
      <c r="B114" s="210"/>
      <c r="C114" s="210"/>
      <c r="D114" s="210"/>
      <c r="E114" s="210"/>
      <c r="F114" s="210"/>
      <c r="G114" s="210"/>
      <c r="H114" s="219"/>
      <c r="I114" s="219"/>
      <c r="J114" s="219"/>
      <c r="K114" s="210"/>
      <c r="L114" s="210"/>
      <c r="M114" s="210"/>
      <c r="N114" s="210"/>
      <c r="O114" s="210"/>
      <c r="P114" s="210"/>
      <c r="Q114" s="210"/>
      <c r="R114" s="210"/>
      <c r="S114" s="210"/>
      <c r="T114" s="210"/>
      <c r="U114" s="214"/>
      <c r="V114" s="214"/>
      <c r="W114" s="214"/>
      <c r="X114" s="212"/>
    </row>
    <row r="115" spans="1:24" ht="22.35" customHeight="1">
      <c r="A115" s="306" t="s">
        <v>143</v>
      </c>
      <c r="B115" s="307"/>
      <c r="C115" s="210"/>
      <c r="D115" s="308"/>
      <c r="E115" s="308"/>
      <c r="F115" s="308"/>
      <c r="G115" s="309"/>
      <c r="H115" s="303">
        <v>0</v>
      </c>
      <c r="I115" s="219"/>
      <c r="J115" s="243"/>
      <c r="K115" s="294" t="s">
        <v>144</v>
      </c>
      <c r="L115" s="210"/>
      <c r="M115" s="210"/>
      <c r="N115" s="257"/>
      <c r="O115" s="210"/>
      <c r="P115" s="210"/>
      <c r="Q115" s="210"/>
      <c r="R115" s="210"/>
      <c r="S115" s="210"/>
      <c r="T115" s="295"/>
      <c r="U115" s="213">
        <f>((L45+Q45)*H115)+H117</f>
        <v>0</v>
      </c>
      <c r="V115" s="214"/>
      <c r="W115" s="215"/>
      <c r="X115" s="136"/>
    </row>
    <row r="116" spans="1:24" ht="10.15" customHeight="1">
      <c r="A116" s="296"/>
      <c r="B116" s="210"/>
      <c r="C116" s="210"/>
      <c r="D116" s="210"/>
      <c r="E116" s="210"/>
      <c r="F116" s="210"/>
      <c r="G116" s="210"/>
      <c r="H116" s="219"/>
      <c r="I116" s="219"/>
      <c r="J116" s="219"/>
      <c r="K116" s="210"/>
      <c r="L116" s="210"/>
      <c r="M116" s="210"/>
      <c r="N116" s="210"/>
      <c r="O116" s="210"/>
      <c r="P116" s="210"/>
      <c r="Q116" s="210"/>
      <c r="R116" s="210"/>
      <c r="S116" s="210"/>
      <c r="T116" s="210"/>
      <c r="U116" s="214"/>
      <c r="V116" s="214"/>
      <c r="W116" s="214"/>
      <c r="X116" s="212"/>
    </row>
    <row r="117" spans="1:24" ht="22.35" customHeight="1">
      <c r="A117" s="306" t="s">
        <v>145</v>
      </c>
      <c r="B117" s="307"/>
      <c r="C117" s="210"/>
      <c r="D117" s="308"/>
      <c r="E117" s="308"/>
      <c r="F117" s="308"/>
      <c r="G117" s="309"/>
      <c r="H117" s="303">
        <v>0</v>
      </c>
      <c r="I117" s="219"/>
      <c r="J117" s="243"/>
      <c r="K117" s="310" t="s">
        <v>146</v>
      </c>
      <c r="L117" s="308"/>
      <c r="M117" s="210"/>
      <c r="N117" s="289"/>
      <c r="O117" s="308"/>
      <c r="P117" s="308"/>
      <c r="Q117" s="308"/>
      <c r="R117" s="308"/>
      <c r="S117" s="308"/>
      <c r="T117" s="311"/>
      <c r="U117" s="213">
        <f>U113+U115</f>
        <v>0</v>
      </c>
      <c r="V117" s="214"/>
      <c r="W117" s="215"/>
      <c r="X117" s="136"/>
    </row>
    <row r="118" spans="1:24" ht="11.1" customHeight="1">
      <c r="A118" s="129"/>
      <c r="B118" s="6"/>
      <c r="C118" s="6"/>
      <c r="D118" s="6"/>
      <c r="E118" s="6"/>
      <c r="F118" s="6"/>
      <c r="G118" s="6"/>
      <c r="H118" s="3"/>
      <c r="I118" s="3"/>
      <c r="J118" s="3"/>
      <c r="K118" s="6"/>
      <c r="L118" s="6"/>
      <c r="M118" s="6"/>
      <c r="N118" s="6"/>
      <c r="O118" s="197"/>
      <c r="P118" s="197"/>
      <c r="Q118" s="197"/>
      <c r="R118" s="6"/>
      <c r="S118" s="6"/>
      <c r="T118" s="6"/>
      <c r="U118" s="135"/>
      <c r="V118" s="135"/>
      <c r="W118" s="135"/>
      <c r="X118" s="7"/>
    </row>
    <row r="119" spans="1:24" ht="30.95" customHeight="1">
      <c r="A119" s="400" t="s">
        <v>147</v>
      </c>
      <c r="B119" s="401"/>
      <c r="C119" s="210"/>
      <c r="D119" s="210"/>
      <c r="E119" s="210"/>
      <c r="F119" s="308"/>
      <c r="G119" s="308"/>
      <c r="H119" s="308"/>
      <c r="I119" s="308"/>
      <c r="J119" s="308"/>
      <c r="K119" s="308"/>
      <c r="L119" s="308"/>
      <c r="M119" s="210"/>
      <c r="N119" s="402"/>
      <c r="O119" s="291">
        <f>U117-U110</f>
        <v>-144.29665249999999</v>
      </c>
      <c r="P119" s="292"/>
      <c r="Q119" s="293"/>
      <c r="R119" s="198"/>
      <c r="S119" s="6"/>
      <c r="T119" s="6"/>
      <c r="U119" s="6"/>
      <c r="V119" s="6"/>
      <c r="W119" s="6"/>
      <c r="X119" s="7"/>
    </row>
    <row r="120" spans="1:24" ht="16.350000000000001" customHeight="1">
      <c r="A120" s="129"/>
      <c r="B120" s="6"/>
      <c r="C120" s="6"/>
      <c r="D120" s="6"/>
      <c r="E120" s="6"/>
      <c r="F120" s="6"/>
      <c r="G120" s="6"/>
      <c r="H120" s="6"/>
      <c r="I120" s="6"/>
      <c r="J120" s="6"/>
      <c r="K120" s="6"/>
      <c r="L120" s="6"/>
      <c r="M120" s="6"/>
      <c r="N120" s="103"/>
      <c r="O120" s="374"/>
      <c r="P120" s="375"/>
      <c r="Q120" s="376"/>
      <c r="R120" s="190"/>
      <c r="S120" s="6"/>
      <c r="T120" s="6"/>
      <c r="U120" s="6"/>
      <c r="V120" s="6"/>
      <c r="W120" s="6"/>
      <c r="X120" s="7"/>
    </row>
    <row r="121" spans="1:24" ht="8.4499999999999993" customHeight="1">
      <c r="A121" s="191"/>
      <c r="B121" s="9"/>
      <c r="C121" s="9"/>
      <c r="D121" s="9"/>
      <c r="E121" s="9"/>
      <c r="F121" s="9"/>
      <c r="G121" s="9"/>
      <c r="H121" s="9"/>
      <c r="I121" s="9"/>
      <c r="J121" s="9"/>
      <c r="K121" s="9"/>
      <c r="L121" s="9"/>
      <c r="M121" s="9"/>
      <c r="N121" s="10"/>
      <c r="O121" s="371"/>
      <c r="P121" s="234"/>
      <c r="Q121" s="372"/>
      <c r="R121" s="11"/>
      <c r="S121" s="9"/>
      <c r="T121" s="9"/>
      <c r="U121" s="9"/>
      <c r="V121" s="9"/>
      <c r="W121" s="9"/>
      <c r="X121" s="33"/>
    </row>
  </sheetData>
  <mergeCells count="323">
    <mergeCell ref="N82:P82"/>
    <mergeCell ref="S82:T82"/>
    <mergeCell ref="N15:Q15"/>
    <mergeCell ref="R15:W15"/>
    <mergeCell ref="L9:L10"/>
    <mergeCell ref="H45:K45"/>
    <mergeCell ref="N45:P45"/>
    <mergeCell ref="A47:C48"/>
    <mergeCell ref="B46:F46"/>
    <mergeCell ref="R46:V46"/>
    <mergeCell ref="H46:K46"/>
    <mergeCell ref="N46:P46"/>
    <mergeCell ref="D37:D38"/>
    <mergeCell ref="G29:I29"/>
    <mergeCell ref="K39:L39"/>
    <mergeCell ref="C32:F32"/>
    <mergeCell ref="G32:W32"/>
    <mergeCell ref="H31:W31"/>
    <mergeCell ref="G26:I26"/>
    <mergeCell ref="T26:V26"/>
    <mergeCell ref="A11:E11"/>
    <mergeCell ref="Q11:V11"/>
    <mergeCell ref="F11:K11"/>
    <mergeCell ref="U47:V47"/>
    <mergeCell ref="R18:W18"/>
    <mergeCell ref="M29:W29"/>
    <mergeCell ref="M36:W36"/>
    <mergeCell ref="M39:W39"/>
    <mergeCell ref="F42:G42"/>
    <mergeCell ref="H42:W42"/>
    <mergeCell ref="E22:E23"/>
    <mergeCell ref="F22:F23"/>
    <mergeCell ref="A76:X76"/>
    <mergeCell ref="B45:F45"/>
    <mergeCell ref="R45:V45"/>
    <mergeCell ref="B35:G36"/>
    <mergeCell ref="F39:J39"/>
    <mergeCell ref="D39:E39"/>
    <mergeCell ref="G64:H64"/>
    <mergeCell ref="O65:Q65"/>
    <mergeCell ref="G65:H65"/>
    <mergeCell ref="B77:D77"/>
    <mergeCell ref="A33:G33"/>
    <mergeCell ref="H33:W33"/>
    <mergeCell ref="F31:G31"/>
    <mergeCell ref="B31:E31"/>
    <mergeCell ref="B42:E42"/>
    <mergeCell ref="E47:G49"/>
    <mergeCell ref="U56:V56"/>
    <mergeCell ref="P56:Q56"/>
    <mergeCell ref="K56:L56"/>
    <mergeCell ref="G56:H56"/>
    <mergeCell ref="K57:L57"/>
    <mergeCell ref="P57:Q57"/>
    <mergeCell ref="U57:V57"/>
    <mergeCell ref="G57:H57"/>
    <mergeCell ref="R57:S57"/>
    <mergeCell ref="Q8:V8"/>
    <mergeCell ref="I8:P8"/>
    <mergeCell ref="F14:K14"/>
    <mergeCell ref="Q14:V14"/>
    <mergeCell ref="A19:X19"/>
    <mergeCell ref="A17:E17"/>
    <mergeCell ref="F17:K17"/>
    <mergeCell ref="Q17:V17"/>
    <mergeCell ref="A7:H8"/>
    <mergeCell ref="N14:P14"/>
    <mergeCell ref="N17:P17"/>
    <mergeCell ref="C12:F12"/>
    <mergeCell ref="G12:L12"/>
    <mergeCell ref="N10:P11"/>
    <mergeCell ref="N12:Q12"/>
    <mergeCell ref="R12:W12"/>
    <mergeCell ref="N9:Q9"/>
    <mergeCell ref="R9:W9"/>
    <mergeCell ref="A13:E14"/>
    <mergeCell ref="C15:F15"/>
    <mergeCell ref="G15:L15"/>
    <mergeCell ref="C18:F18"/>
    <mergeCell ref="G18:L18"/>
    <mergeCell ref="N18:Q18"/>
    <mergeCell ref="A20:F21"/>
    <mergeCell ref="L21:O21"/>
    <mergeCell ref="Q21:S21"/>
    <mergeCell ref="T21:V21"/>
    <mergeCell ref="G21:J21"/>
    <mergeCell ref="L24:O24"/>
    <mergeCell ref="Q24:S24"/>
    <mergeCell ref="T24:V24"/>
    <mergeCell ref="G24:I24"/>
    <mergeCell ref="A24:F25"/>
    <mergeCell ref="D22:D23"/>
    <mergeCell ref="A28:F29"/>
    <mergeCell ref="Q26:S26"/>
    <mergeCell ref="K29:L29"/>
    <mergeCell ref="K36:L36"/>
    <mergeCell ref="I36:J36"/>
    <mergeCell ref="V68:W68"/>
    <mergeCell ref="A44:X44"/>
    <mergeCell ref="A27:X27"/>
    <mergeCell ref="L26:O26"/>
    <mergeCell ref="A56:C58"/>
    <mergeCell ref="L68:U68"/>
    <mergeCell ref="R64:S64"/>
    <mergeCell ref="A71:D71"/>
    <mergeCell ref="A70:W70"/>
    <mergeCell ref="N84:P84"/>
    <mergeCell ref="N80:P80"/>
    <mergeCell ref="N83:P83"/>
    <mergeCell ref="N81:P81"/>
    <mergeCell ref="S77:T77"/>
    <mergeCell ref="N79:P79"/>
    <mergeCell ref="O77:P77"/>
    <mergeCell ref="N78:P78"/>
    <mergeCell ref="K71:L71"/>
    <mergeCell ref="N71:O71"/>
    <mergeCell ref="P71:Q71"/>
    <mergeCell ref="V71:W71"/>
    <mergeCell ref="R71:U71"/>
    <mergeCell ref="G80:H80"/>
    <mergeCell ref="G78:H78"/>
    <mergeCell ref="G79:H79"/>
    <mergeCell ref="G83:H83"/>
    <mergeCell ref="G82:H82"/>
    <mergeCell ref="A75:X75"/>
    <mergeCell ref="S78:T78"/>
    <mergeCell ref="S81:T81"/>
    <mergeCell ref="A1:X1"/>
    <mergeCell ref="U3:V3"/>
    <mergeCell ref="J4:K4"/>
    <mergeCell ref="D4:I4"/>
    <mergeCell ref="U4:V4"/>
    <mergeCell ref="L4:T4"/>
    <mergeCell ref="I3:J3"/>
    <mergeCell ref="A3:H3"/>
    <mergeCell ref="K3:T3"/>
    <mergeCell ref="H49:I49"/>
    <mergeCell ref="Q48:R48"/>
    <mergeCell ref="K47:L47"/>
    <mergeCell ref="U48:V48"/>
    <mergeCell ref="Q47:R47"/>
    <mergeCell ref="V49:W49"/>
    <mergeCell ref="H48:I48"/>
    <mergeCell ref="N47:O48"/>
    <mergeCell ref="S47:T48"/>
    <mergeCell ref="K48:L48"/>
    <mergeCell ref="A59:E59"/>
    <mergeCell ref="F59:H59"/>
    <mergeCell ref="I59:J59"/>
    <mergeCell ref="K59:L59"/>
    <mergeCell ref="S61:U61"/>
    <mergeCell ref="E61:F61"/>
    <mergeCell ref="Q61:R61"/>
    <mergeCell ref="O61:P61"/>
    <mergeCell ref="I61:K61"/>
    <mergeCell ref="L61:N61"/>
    <mergeCell ref="G61:H61"/>
    <mergeCell ref="A61:D61"/>
    <mergeCell ref="O59:P59"/>
    <mergeCell ref="Q59:R59"/>
    <mergeCell ref="U59:V59"/>
    <mergeCell ref="S59:T59"/>
    <mergeCell ref="A60:X60"/>
    <mergeCell ref="G52:H52"/>
    <mergeCell ref="G54:H54"/>
    <mergeCell ref="G53:H53"/>
    <mergeCell ref="G51:H51"/>
    <mergeCell ref="U50:V50"/>
    <mergeCell ref="P50:Q50"/>
    <mergeCell ref="G50:H50"/>
    <mergeCell ref="B52:D52"/>
    <mergeCell ref="B54:D54"/>
    <mergeCell ref="C53:D53"/>
    <mergeCell ref="B51:E51"/>
    <mergeCell ref="D49:D50"/>
    <mergeCell ref="R54:S54"/>
    <mergeCell ref="U54:V54"/>
    <mergeCell ref="P54:Q54"/>
    <mergeCell ref="P53:Q53"/>
    <mergeCell ref="P52:Q52"/>
    <mergeCell ref="P51:Q51"/>
    <mergeCell ref="K53:L53"/>
    <mergeCell ref="K51:L51"/>
    <mergeCell ref="K52:L52"/>
    <mergeCell ref="K54:L54"/>
    <mergeCell ref="L49:N49"/>
    <mergeCell ref="Q49:R49"/>
    <mergeCell ref="O121:Q121"/>
    <mergeCell ref="G98:H98"/>
    <mergeCell ref="C65:F65"/>
    <mergeCell ref="O120:Q120"/>
    <mergeCell ref="C96:F96"/>
    <mergeCell ref="A100:X100"/>
    <mergeCell ref="O97:P97"/>
    <mergeCell ref="V67:W67"/>
    <mergeCell ref="L67:Q67"/>
    <mergeCell ref="A91:X91"/>
    <mergeCell ref="G67:H67"/>
    <mergeCell ref="L66:Q66"/>
    <mergeCell ref="A108:O111"/>
    <mergeCell ref="U108:W108"/>
    <mergeCell ref="V65:W65"/>
    <mergeCell ref="P104:T104"/>
    <mergeCell ref="R96:U96"/>
    <mergeCell ref="U102:W102"/>
    <mergeCell ref="V98:W98"/>
    <mergeCell ref="R65:S65"/>
    <mergeCell ref="G97:H97"/>
    <mergeCell ref="A117:G117"/>
    <mergeCell ref="A94:X94"/>
    <mergeCell ref="A119:N119"/>
    <mergeCell ref="A112:X112"/>
    <mergeCell ref="H113:J113"/>
    <mergeCell ref="F95:I95"/>
    <mergeCell ref="C97:F97"/>
    <mergeCell ref="A101:X101"/>
    <mergeCell ref="J96:N96"/>
    <mergeCell ref="R66:S66"/>
    <mergeCell ref="A105:X105"/>
    <mergeCell ref="I88:J88"/>
    <mergeCell ref="I89:J89"/>
    <mergeCell ref="U95:X95"/>
    <mergeCell ref="J97:N97"/>
    <mergeCell ref="J98:N98"/>
    <mergeCell ref="U113:W113"/>
    <mergeCell ref="B82:D82"/>
    <mergeCell ref="B79:D79"/>
    <mergeCell ref="G77:H77"/>
    <mergeCell ref="B80:D80"/>
    <mergeCell ref="A84:D84"/>
    <mergeCell ref="A83:D83"/>
    <mergeCell ref="A81:D81"/>
    <mergeCell ref="A78:D78"/>
    <mergeCell ref="C66:F66"/>
    <mergeCell ref="A89:G89"/>
    <mergeCell ref="U109:W109"/>
    <mergeCell ref="C90:G90"/>
    <mergeCell ref="R98:U98"/>
    <mergeCell ref="N95:Q95"/>
    <mergeCell ref="G66:H66"/>
    <mergeCell ref="A87:G87"/>
    <mergeCell ref="O98:P98"/>
    <mergeCell ref="P108:T108"/>
    <mergeCell ref="R67:S67"/>
    <mergeCell ref="O96:P96"/>
    <mergeCell ref="V66:W66"/>
    <mergeCell ref="C98:F98"/>
    <mergeCell ref="A102:O104"/>
    <mergeCell ref="C92:E92"/>
    <mergeCell ref="K92:L92"/>
    <mergeCell ref="G92:J92"/>
    <mergeCell ref="P92:U92"/>
    <mergeCell ref="G85:H85"/>
    <mergeCell ref="E71:F71"/>
    <mergeCell ref="G71:H71"/>
    <mergeCell ref="I71:J71"/>
    <mergeCell ref="I90:J90"/>
    <mergeCell ref="C68:F68"/>
    <mergeCell ref="G68:H68"/>
    <mergeCell ref="P110:T110"/>
    <mergeCell ref="P109:T109"/>
    <mergeCell ref="O119:Q119"/>
    <mergeCell ref="K115:T115"/>
    <mergeCell ref="A116:X116"/>
    <mergeCell ref="U117:W117"/>
    <mergeCell ref="A73:X74"/>
    <mergeCell ref="H115:J115"/>
    <mergeCell ref="H117:J117"/>
    <mergeCell ref="U110:W110"/>
    <mergeCell ref="A113:G113"/>
    <mergeCell ref="K117:T117"/>
    <mergeCell ref="U115:W115"/>
    <mergeCell ref="A114:X114"/>
    <mergeCell ref="A115:G115"/>
    <mergeCell ref="G84:H84"/>
    <mergeCell ref="G81:H81"/>
    <mergeCell ref="S80:T80"/>
    <mergeCell ref="S79:T79"/>
    <mergeCell ref="S83:T83"/>
    <mergeCell ref="S84:T84"/>
    <mergeCell ref="T88:U88"/>
    <mergeCell ref="K113:T113"/>
    <mergeCell ref="O87:R87"/>
    <mergeCell ref="G96:H96"/>
    <mergeCell ref="R97:U97"/>
    <mergeCell ref="A107:X107"/>
    <mergeCell ref="B85:D85"/>
    <mergeCell ref="V85:W85"/>
    <mergeCell ref="N85:U85"/>
    <mergeCell ref="B88:G88"/>
    <mergeCell ref="O88:R88"/>
    <mergeCell ref="O89:R89"/>
    <mergeCell ref="I87:J87"/>
    <mergeCell ref="T87:U87"/>
    <mergeCell ref="V92:W92"/>
    <mergeCell ref="I106:T106"/>
    <mergeCell ref="B106:G106"/>
    <mergeCell ref="N90:U90"/>
    <mergeCell ref="A86:X86"/>
    <mergeCell ref="A5:D5"/>
    <mergeCell ref="V97:W97"/>
    <mergeCell ref="P111:X111"/>
    <mergeCell ref="U106:W106"/>
    <mergeCell ref="A2:X2"/>
    <mergeCell ref="V90:W90"/>
    <mergeCell ref="U104:W104"/>
    <mergeCell ref="V96:W96"/>
    <mergeCell ref="P103:X103"/>
    <mergeCell ref="T89:U89"/>
    <mergeCell ref="A93:X93"/>
    <mergeCell ref="A99:X99"/>
    <mergeCell ref="C67:F67"/>
    <mergeCell ref="V61:W61"/>
    <mergeCell ref="T5:W5"/>
    <mergeCell ref="E5:N5"/>
    <mergeCell ref="O5:S5"/>
    <mergeCell ref="U51:V51"/>
    <mergeCell ref="R52:S52"/>
    <mergeCell ref="R53:S53"/>
    <mergeCell ref="U52:V52"/>
    <mergeCell ref="U53:V53"/>
    <mergeCell ref="A63:X63"/>
    <mergeCell ref="P102:T102"/>
  </mergeCells>
  <hyperlinks>
    <hyperlink ref="A76" r:id="rId1" display="LNT.org" xr:uid="{34060E5C-47A5-4BB6-BD2F-7D5067380F95}"/>
  </hyperlinks>
  <pageMargins left="0.5" right="0.5" top="0.5" bottom="0.5" header="0.27777800000000002" footer="0.27777800000000002"/>
  <pageSetup scale="65" fitToHeight="3" orientation="portrait" r:id="rId2"/>
  <headerFooter>
    <oddFooter>&amp;C&amp;"Helvetica,Regular"&amp;12&amp;K000000&amp;P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1 - BSA LNT Master Educat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Mark Hammer</cp:lastModifiedBy>
  <cp:lastPrinted>2021-11-08T14:39:19Z</cp:lastPrinted>
  <dcterms:created xsi:type="dcterms:W3CDTF">2021-11-08T14:50:48Z</dcterms:created>
  <dcterms:modified xsi:type="dcterms:W3CDTF">2025-08-17T05:04:50Z</dcterms:modified>
</cp:coreProperties>
</file>